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0" yWindow="65456" windowWidth="24840" windowHeight="16560" activeTab="0"/>
  </bookViews>
  <sheets>
    <sheet name="ONS DATA main (rev)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BrownK</author>
  </authors>
  <commentList>
    <comment ref="I1" authorId="0">
      <text>
        <r>
          <rPr>
            <b/>
            <sz val="8"/>
            <rFont val="Tahoma"/>
            <family val="2"/>
          </rPr>
          <t>BrownK:</t>
        </r>
        <r>
          <rPr>
            <sz val="8"/>
            <rFont val="Tahoma"/>
            <family val="2"/>
          </rPr>
          <t xml:space="preserve">
This category includes Banks and Building Societies.</t>
        </r>
      </text>
    </comment>
  </commentList>
</comments>
</file>

<file path=xl/sharedStrings.xml><?xml version="1.0" encoding="utf-8"?>
<sst xmlns="http://schemas.openxmlformats.org/spreadsheetml/2006/main" count="151" uniqueCount="141">
  <si>
    <t xml:space="preserve">2002 Q1 </t>
  </si>
  <si>
    <t xml:space="preserve">2002 Q2 </t>
  </si>
  <si>
    <t xml:space="preserve">2002 Q3 </t>
  </si>
  <si>
    <t xml:space="preserve">2002 Q4 </t>
  </si>
  <si>
    <t xml:space="preserve">2003 Q1 </t>
  </si>
  <si>
    <t xml:space="preserve">2003 Q2 </t>
  </si>
  <si>
    <t xml:space="preserve">2003 Q3 </t>
  </si>
  <si>
    <t xml:space="preserve">2003 Q4 </t>
  </si>
  <si>
    <t xml:space="preserve">2004 Q1 </t>
  </si>
  <si>
    <t xml:space="preserve">2004 Q2 </t>
  </si>
  <si>
    <t xml:space="preserve">2004 Q3 </t>
  </si>
  <si>
    <t xml:space="preserve">2004 Q4 </t>
  </si>
  <si>
    <t xml:space="preserve">2005 Q1 </t>
  </si>
  <si>
    <t xml:space="preserve">2005 Q2 </t>
  </si>
  <si>
    <t xml:space="preserve">2005 Q3 </t>
  </si>
  <si>
    <t xml:space="preserve">2005 Q4 </t>
  </si>
  <si>
    <t xml:space="preserve">2006 Q1 </t>
  </si>
  <si>
    <t xml:space="preserve">2006 Q2 </t>
  </si>
  <si>
    <t xml:space="preserve">2006 Q3 </t>
  </si>
  <si>
    <t xml:space="preserve">2006 Q4 </t>
  </si>
  <si>
    <t xml:space="preserve">2007 Q1 </t>
  </si>
  <si>
    <t xml:space="preserve">2007 Q2 </t>
  </si>
  <si>
    <t xml:space="preserve">2007 Q3 </t>
  </si>
  <si>
    <t xml:space="preserve">2007 Q4 </t>
  </si>
  <si>
    <t xml:space="preserve">2008 Q1 </t>
  </si>
  <si>
    <t xml:space="preserve">2008 Q2 </t>
  </si>
  <si>
    <t xml:space="preserve">2008 Q3 </t>
  </si>
  <si>
    <t xml:space="preserve">2008 Q4 </t>
  </si>
  <si>
    <t xml:space="preserve">2009 Q1 </t>
  </si>
  <si>
    <t xml:space="preserve">2009 Q2 </t>
  </si>
  <si>
    <t xml:space="preserve">2009 Q3 </t>
  </si>
  <si>
    <t xml:space="preserve">2009 Q4 </t>
  </si>
  <si>
    <t xml:space="preserve">2010 Q1 </t>
  </si>
  <si>
    <t xml:space="preserve">2010 Q2 </t>
  </si>
  <si>
    <t xml:space="preserve">2010 Q3 </t>
  </si>
  <si>
    <t xml:space="preserve">2010 Q4 </t>
  </si>
  <si>
    <t>Other</t>
  </si>
  <si>
    <t>Households</t>
  </si>
  <si>
    <t>Central Government Liabilities (market Value)</t>
  </si>
  <si>
    <t>Local Government</t>
  </si>
  <si>
    <t>Public Corporations</t>
  </si>
  <si>
    <t>Monetary Financial Institutions</t>
  </si>
  <si>
    <t>Insurance Companies and Pension funds</t>
  </si>
  <si>
    <t>Other Financial Institutions</t>
  </si>
  <si>
    <t>Private Non-Financial companies</t>
  </si>
  <si>
    <t>Overseas Holdings (Rest of World)</t>
  </si>
  <si>
    <t xml:space="preserve">Foreign Central Banks </t>
  </si>
  <si>
    <t>UK Holdings</t>
  </si>
  <si>
    <t>Total Gilts in Issue</t>
  </si>
  <si>
    <t xml:space="preserve">Qtr Change </t>
  </si>
  <si>
    <t>Change in UK Holdings</t>
  </si>
  <si>
    <t xml:space="preserve">Bank Share Of UK </t>
  </si>
  <si>
    <t>Total Overseas Holding</t>
  </si>
  <si>
    <t>Footnote:</t>
  </si>
  <si>
    <t>ONS Codes</t>
  </si>
  <si>
    <t>Bank of England</t>
  </si>
  <si>
    <t>Data can be revised retrospectively.</t>
  </si>
  <si>
    <t>These data are provided by the Office of National Statistics (ONS) and the Bank of England. ONS data on 'gilt holdings' are lagged by a quarter.</t>
  </si>
  <si>
    <t>2011 Q2</t>
  </si>
  <si>
    <t>2011 Q3</t>
  </si>
  <si>
    <t>2011 Q4</t>
  </si>
  <si>
    <t>2011 Q1</t>
  </si>
  <si>
    <t>2012 Q1</t>
  </si>
  <si>
    <t>2012 Q2</t>
  </si>
  <si>
    <t xml:space="preserve">2012 Q3 </t>
  </si>
  <si>
    <t>2012 Q4</t>
  </si>
  <si>
    <t xml:space="preserve">        </t>
  </si>
  <si>
    <t xml:space="preserve">    NIJI</t>
  </si>
  <si>
    <t xml:space="preserve">    NJFK</t>
  </si>
  <si>
    <t xml:space="preserve">    NKEQ</t>
  </si>
  <si>
    <t>NNTW</t>
  </si>
  <si>
    <t xml:space="preserve">    NIZC</t>
  </si>
  <si>
    <t xml:space="preserve">    NJSA</t>
  </si>
  <si>
    <t xml:space="preserve">    NKKY</t>
  </si>
  <si>
    <t xml:space="preserve">    NISU</t>
  </si>
  <si>
    <t xml:space="preserve">    NLDU</t>
  </si>
  <si>
    <t xml:space="preserve">    HCCH</t>
  </si>
  <si>
    <t xml:space="preserve">    HEQF</t>
  </si>
  <si>
    <t xml:space="preserve">    HEWD</t>
  </si>
  <si>
    <t xml:space="preserve">     ESC</t>
  </si>
  <si>
    <t xml:space="preserve">    ESIN</t>
  </si>
  <si>
    <t xml:space="preserve">1987 Q1 </t>
  </si>
  <si>
    <t xml:space="preserve">1987 Q2 </t>
  </si>
  <si>
    <t xml:space="preserve">1987 Q3 </t>
  </si>
  <si>
    <t xml:space="preserve">1987 Q4 </t>
  </si>
  <si>
    <t xml:space="preserve">1988 Q1 </t>
  </si>
  <si>
    <t xml:space="preserve">1988 Q2 </t>
  </si>
  <si>
    <t xml:space="preserve">1988 Q3 </t>
  </si>
  <si>
    <t xml:space="preserve">1988 Q4 </t>
  </si>
  <si>
    <t xml:space="preserve">1989 Q1 </t>
  </si>
  <si>
    <t xml:space="preserve">1989 Q2 </t>
  </si>
  <si>
    <t xml:space="preserve">1989 Q3 </t>
  </si>
  <si>
    <t xml:space="preserve">1989 Q4 </t>
  </si>
  <si>
    <t xml:space="preserve">1990 Q1 </t>
  </si>
  <si>
    <t xml:space="preserve">1990 Q2 </t>
  </si>
  <si>
    <t xml:space="preserve">1990 Q3 </t>
  </si>
  <si>
    <t xml:space="preserve">1990 Q4 </t>
  </si>
  <si>
    <t xml:space="preserve">1991 Q1 </t>
  </si>
  <si>
    <t xml:space="preserve">1991 Q2 </t>
  </si>
  <si>
    <t xml:space="preserve">1991 Q3 </t>
  </si>
  <si>
    <t xml:space="preserve">1991 Q4 </t>
  </si>
  <si>
    <t xml:space="preserve">1992 Q1 </t>
  </si>
  <si>
    <t xml:space="preserve">1992 Q2 </t>
  </si>
  <si>
    <t xml:space="preserve">1992 Q3 </t>
  </si>
  <si>
    <t xml:space="preserve">1992 Q4 </t>
  </si>
  <si>
    <t xml:space="preserve">1993 Q1 </t>
  </si>
  <si>
    <t xml:space="preserve">1993 Q2 </t>
  </si>
  <si>
    <t xml:space="preserve">1993 Q3 </t>
  </si>
  <si>
    <t xml:space="preserve">1993 Q4 </t>
  </si>
  <si>
    <t xml:space="preserve">1994 Q1 </t>
  </si>
  <si>
    <t xml:space="preserve">1994 Q2 </t>
  </si>
  <si>
    <t xml:space="preserve">1994 Q3 </t>
  </si>
  <si>
    <t xml:space="preserve">1994 Q4 </t>
  </si>
  <si>
    <t xml:space="preserve">1995 Q1 </t>
  </si>
  <si>
    <t xml:space="preserve">1995 Q2 </t>
  </si>
  <si>
    <t xml:space="preserve">1995 Q3 </t>
  </si>
  <si>
    <t xml:space="preserve">1995 Q4 </t>
  </si>
  <si>
    <t xml:space="preserve">1996 Q1 </t>
  </si>
  <si>
    <t xml:space="preserve">1996 Q2 </t>
  </si>
  <si>
    <t xml:space="preserve">1996 Q3 </t>
  </si>
  <si>
    <t xml:space="preserve">1996 Q4 </t>
  </si>
  <si>
    <t xml:space="preserve">1997 Q1 </t>
  </si>
  <si>
    <t xml:space="preserve">1997 Q2 </t>
  </si>
  <si>
    <t xml:space="preserve">1997 Q3 </t>
  </si>
  <si>
    <t xml:space="preserve">1997 Q4 </t>
  </si>
  <si>
    <t xml:space="preserve">1998 Q1 </t>
  </si>
  <si>
    <t xml:space="preserve">1998 Q2 </t>
  </si>
  <si>
    <t xml:space="preserve">1998 Q3 </t>
  </si>
  <si>
    <t xml:space="preserve">1998 Q4 </t>
  </si>
  <si>
    <t xml:space="preserve">1999 Q1 </t>
  </si>
  <si>
    <t xml:space="preserve">1999 Q2 </t>
  </si>
  <si>
    <t xml:space="preserve">1999 Q3 </t>
  </si>
  <si>
    <t xml:space="preserve">1999 Q4 </t>
  </si>
  <si>
    <t xml:space="preserve">2000 Q1 </t>
  </si>
  <si>
    <t xml:space="preserve">2000 Q2 </t>
  </si>
  <si>
    <t xml:space="preserve">2000 Q3 </t>
  </si>
  <si>
    <t xml:space="preserve">2000 Q4 </t>
  </si>
  <si>
    <t xml:space="preserve">2001 Q1 </t>
  </si>
  <si>
    <t xml:space="preserve">2001 Q2 </t>
  </si>
  <si>
    <t xml:space="preserve">2001 Q3 </t>
  </si>
  <si>
    <t xml:space="preserve">2001 Q4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</si>
</sst>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0.0%"/>
    <numFmt numFmtId="170" formatCode="#,##0.0"/>
    <numFmt numFmtId="171" formatCode="[$-809]dd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\ d\-mmm\-yyyy"/>
    <numFmt numFmtId="178" formatCode="#,##0.0000"/>
    <numFmt numFmtId="179" formatCode="000,000,000.00"/>
    <numFmt numFmtId="180" formatCode="00,000,000.00"/>
    <numFmt numFmtId="181" formatCode="0,000,000.00"/>
    <numFmt numFmtId="182" formatCode="0,000,000,000.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* #,##0_-;\-* #,##0_-;_-* &quot;-&quot;??_-;_-@_-"/>
    <numFmt numFmtId="188" formatCode="#,##0"/>
    <numFmt numFmtId="189" formatCode="0%"/>
    <numFmt numFmtId="190" formatCode="General"/>
    <numFmt numFmtId="191" formatCode="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4" borderId="0" xfId="0" applyFill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0" fillId="8" borderId="0" xfId="0" applyFont="1" applyFill="1" applyAlignment="1">
      <alignment horizontal="center" vertical="top" wrapText="1"/>
    </xf>
    <xf numFmtId="0" fontId="0" fillId="8" borderId="0" xfId="0" applyFont="1" applyFill="1" applyAlignment="1">
      <alignment horizontal="center" vertical="top"/>
    </xf>
    <xf numFmtId="3" fontId="0" fillId="0" borderId="0" xfId="0" applyNumberFormat="1" applyAlignment="1">
      <alignment horizontal="center"/>
    </xf>
    <xf numFmtId="3" fontId="0" fillId="24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8" borderId="0" xfId="0" applyFill="1" applyBorder="1" applyAlignment="1">
      <alignment/>
    </xf>
    <xf numFmtId="0" fontId="24" fillId="17" borderId="0" xfId="0" applyFont="1" applyFill="1" applyAlignment="1">
      <alignment horizontal="center"/>
    </xf>
    <xf numFmtId="3" fontId="0" fillId="8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0" fillId="24" borderId="0" xfId="0" applyNumberForma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0" fillId="24" borderId="0" xfId="0" applyNumberForma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3" fontId="6" fillId="0" borderId="0" xfId="131" applyNumberFormat="1" applyFont="1" applyFill="1" applyAlignment="1">
      <alignment horizontal="center"/>
      <protection/>
    </xf>
    <xf numFmtId="0" fontId="6" fillId="25" borderId="0" xfId="137" applyFont="1" applyFill="1" applyBorder="1">
      <alignment/>
      <protection/>
    </xf>
    <xf numFmtId="3" fontId="6" fillId="0" borderId="0" xfId="131" applyNumberFormat="1" applyFont="1" applyFill="1">
      <alignment/>
      <protection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0" fillId="0" borderId="0" xfId="131" applyNumberFormat="1" applyFill="1" applyBorder="1" applyAlignment="1">
      <alignment horizontal="center"/>
      <protection/>
    </xf>
    <xf numFmtId="3" fontId="0" fillId="0" borderId="0" xfId="131" applyNumberFormat="1" applyFont="1" applyFill="1" applyBorder="1" applyAlignment="1">
      <alignment horizontal="center"/>
      <protection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3" fontId="0" fillId="8" borderId="11" xfId="0" applyNumberFormat="1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3" fontId="0" fillId="8" borderId="16" xfId="0" applyNumberFormat="1" applyFill="1" applyBorder="1" applyAlignment="1">
      <alignment horizontal="center"/>
    </xf>
    <xf numFmtId="0" fontId="0" fillId="8" borderId="17" xfId="0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25" borderId="0" xfId="0" applyFill="1" applyAlignment="1">
      <alignment/>
    </xf>
    <xf numFmtId="0" fontId="0" fillId="0" borderId="0" xfId="0" applyFont="1" applyAlignment="1">
      <alignment horizontal="center"/>
    </xf>
    <xf numFmtId="3" fontId="6" fillId="0" borderId="0" xfId="144" applyNumberFormat="1" applyFont="1" applyFill="1" applyBorder="1" applyAlignment="1">
      <alignment horizontal="center"/>
      <protection/>
    </xf>
    <xf numFmtId="3" fontId="0" fillId="24" borderId="0" xfId="131" applyNumberFormat="1" applyFill="1" applyAlignment="1">
      <alignment horizontal="center"/>
      <protection/>
    </xf>
    <xf numFmtId="3" fontId="0" fillId="25" borderId="0" xfId="0" applyNumberFormat="1" applyFill="1" applyAlignment="1">
      <alignment/>
    </xf>
    <xf numFmtId="189" fontId="0" fillId="0" borderId="0" xfId="0" applyNumberFormat="1" applyFont="1" applyAlignment="1">
      <alignment horizontal="center"/>
    </xf>
    <xf numFmtId="189" fontId="0" fillId="25" borderId="0" xfId="0" applyNumberFormat="1" applyFill="1" applyAlignment="1">
      <alignment/>
    </xf>
    <xf numFmtId="188" fontId="0" fillId="0" borderId="0" xfId="0" applyNumberFormat="1" applyFont="1" applyAlignment="1">
      <alignment horizontal="center"/>
    </xf>
  </cellXfs>
  <cellStyles count="1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2 2" xfId="104"/>
    <cellStyle name="Followed Hyperlink" xfId="105"/>
    <cellStyle name="Good" xfId="106"/>
    <cellStyle name="Good 2" xfId="107"/>
    <cellStyle name="Good 2 2" xfId="108"/>
    <cellStyle name="Heading 1" xfId="109"/>
    <cellStyle name="Heading 1 2" xfId="110"/>
    <cellStyle name="Heading 1 2 2" xfId="111"/>
    <cellStyle name="Heading 2" xfId="112"/>
    <cellStyle name="Heading 2 2" xfId="113"/>
    <cellStyle name="Heading 2 2 2" xfId="114"/>
    <cellStyle name="Heading 3" xfId="115"/>
    <cellStyle name="Heading 3 2" xfId="116"/>
    <cellStyle name="Heading 3 2 2" xfId="117"/>
    <cellStyle name="Heading 4" xfId="118"/>
    <cellStyle name="Heading 4 2" xfId="119"/>
    <cellStyle name="Heading 4 2 2" xfId="120"/>
    <cellStyle name="Hyperlink" xfId="121"/>
    <cellStyle name="Input" xfId="122"/>
    <cellStyle name="Input 2" xfId="123"/>
    <cellStyle name="Input 2 2" xfId="124"/>
    <cellStyle name="Linked Cell" xfId="125"/>
    <cellStyle name="Linked Cell 2" xfId="126"/>
    <cellStyle name="Linked Cell 2 2" xfId="127"/>
    <cellStyle name="Neutral" xfId="128"/>
    <cellStyle name="Neutral 2" xfId="129"/>
    <cellStyle name="Neutral 2 2" xfId="130"/>
    <cellStyle name="Normal 10" xfId="131"/>
    <cellStyle name="Normal 11" xfId="132"/>
    <cellStyle name="Normal 12" xfId="133"/>
    <cellStyle name="Normal 13" xfId="134"/>
    <cellStyle name="Normal 2" xfId="135"/>
    <cellStyle name="Normal 2 2" xfId="136"/>
    <cellStyle name="Normal 3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321415_1" xfId="144"/>
    <cellStyle name="Note" xfId="145"/>
    <cellStyle name="Note 2" xfId="146"/>
    <cellStyle name="Note 2 2" xfId="147"/>
    <cellStyle name="Output" xfId="148"/>
    <cellStyle name="Output 2" xfId="149"/>
    <cellStyle name="Output 2 2" xfId="150"/>
    <cellStyle name="Percent" xfId="151"/>
    <cellStyle name="Title" xfId="152"/>
    <cellStyle name="Title 2" xfId="153"/>
    <cellStyle name="Title 2 2" xfId="154"/>
    <cellStyle name="Total" xfId="155"/>
    <cellStyle name="Total 2" xfId="156"/>
    <cellStyle name="Total 2 2" xfId="157"/>
    <cellStyle name="Warning Text" xfId="158"/>
    <cellStyle name="Warning Text 2" xfId="159"/>
    <cellStyle name="Warning Text 2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PageLayoutView="0" workbookViewId="0" topLeftCell="A1">
      <pane xSplit="1" ySplit="3" topLeftCell="B6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94" sqref="K94"/>
    </sheetView>
  </sheetViews>
  <sheetFormatPr defaultColWidth="8.8515625" defaultRowHeight="12.75"/>
  <cols>
    <col min="1" max="5" width="13.7109375" style="0" customWidth="1"/>
    <col min="6" max="6" width="26.421875" style="0" customWidth="1"/>
    <col min="7" max="7" width="17.00390625" style="0" customWidth="1"/>
    <col min="8" max="8" width="17.140625" style="0" customWidth="1"/>
    <col min="9" max="9" width="26.28125" style="0" customWidth="1"/>
    <col min="10" max="10" width="21.140625" style="0" customWidth="1"/>
    <col min="11" max="12" width="15.00390625" style="0" customWidth="1"/>
    <col min="13" max="13" width="15.00390625" style="7" customWidth="1"/>
    <col min="14" max="14" width="20.140625" style="0" customWidth="1"/>
    <col min="15" max="15" width="16.00390625" style="0" customWidth="1"/>
    <col min="16" max="16" width="17.140625" style="0" customWidth="1"/>
    <col min="17" max="17" width="8.8515625" style="0" customWidth="1"/>
    <col min="18" max="18" width="13.421875" style="1" customWidth="1"/>
    <col min="19" max="19" width="13.7109375" style="1" customWidth="1"/>
    <col min="20" max="20" width="15.00390625" style="1" customWidth="1"/>
  </cols>
  <sheetData>
    <row r="1" spans="6:21" s="1" customFormat="1" ht="29.25" customHeight="1">
      <c r="F1" s="5" t="s">
        <v>38</v>
      </c>
      <c r="G1" s="6" t="s">
        <v>39</v>
      </c>
      <c r="H1" s="6" t="s">
        <v>40</v>
      </c>
      <c r="I1" s="6" t="s">
        <v>41</v>
      </c>
      <c r="J1" s="5" t="s">
        <v>42</v>
      </c>
      <c r="K1" s="5" t="s">
        <v>43</v>
      </c>
      <c r="L1" s="5"/>
      <c r="M1" s="12" t="s">
        <v>55</v>
      </c>
      <c r="N1" s="5" t="s">
        <v>44</v>
      </c>
      <c r="O1" s="5" t="s">
        <v>37</v>
      </c>
      <c r="P1" s="5" t="s">
        <v>45</v>
      </c>
      <c r="R1" s="3" t="s">
        <v>46</v>
      </c>
      <c r="S1" s="3" t="s">
        <v>36</v>
      </c>
      <c r="T1" s="3" t="s">
        <v>52</v>
      </c>
      <c r="U1" s="4"/>
    </row>
    <row r="2" spans="1:21" s="1" customFormat="1" ht="12.75">
      <c r="A2" s="11" t="s">
        <v>54</v>
      </c>
      <c r="B2" s="11"/>
      <c r="C2" s="11"/>
      <c r="D2" s="11"/>
      <c r="E2" s="11"/>
      <c r="F2" s="1" t="s">
        <v>67</v>
      </c>
      <c r="G2" s="1" t="s">
        <v>68</v>
      </c>
      <c r="H2" s="1" t="s">
        <v>69</v>
      </c>
      <c r="I2" s="1" t="s">
        <v>70</v>
      </c>
      <c r="J2" s="1" t="s">
        <v>71</v>
      </c>
      <c r="K2" s="1" t="s">
        <v>72</v>
      </c>
      <c r="M2" s="7"/>
      <c r="N2" s="1" t="s">
        <v>73</v>
      </c>
      <c r="O2" s="1" t="s">
        <v>74</v>
      </c>
      <c r="P2" s="1" t="s">
        <v>75</v>
      </c>
      <c r="R2" s="4" t="s">
        <v>76</v>
      </c>
      <c r="S2" s="4" t="s">
        <v>77</v>
      </c>
      <c r="T2" s="4" t="s">
        <v>78</v>
      </c>
      <c r="U2" s="4"/>
    </row>
    <row r="3" spans="1:21" s="1" customFormat="1" ht="12.75">
      <c r="A3" s="1" t="s">
        <v>66</v>
      </c>
      <c r="F3" s="1" t="s">
        <v>79</v>
      </c>
      <c r="G3" s="1" t="s">
        <v>79</v>
      </c>
      <c r="H3" s="1" t="s">
        <v>79</v>
      </c>
      <c r="I3" s="1" t="s">
        <v>79</v>
      </c>
      <c r="J3" s="1" t="s">
        <v>79</v>
      </c>
      <c r="K3" s="1" t="s">
        <v>79</v>
      </c>
      <c r="M3" s="7"/>
      <c r="N3" s="1" t="s">
        <v>79</v>
      </c>
      <c r="O3" s="1" t="s">
        <v>79</v>
      </c>
      <c r="P3" s="1" t="s">
        <v>79</v>
      </c>
      <c r="R3" s="4" t="s">
        <v>79</v>
      </c>
      <c r="S3" s="4" t="s">
        <v>80</v>
      </c>
      <c r="T3" s="4" t="s">
        <v>79</v>
      </c>
      <c r="U3" s="4"/>
    </row>
    <row r="4" spans="1:21" ht="12.75">
      <c r="A4" t="s">
        <v>81</v>
      </c>
      <c r="C4" s="44">
        <f aca="true" t="shared" si="0" ref="C4:C67">F4-P4</f>
        <v>121420</v>
      </c>
      <c r="D4" s="44"/>
      <c r="E4" s="44"/>
      <c r="F4" s="7">
        <v>136692</v>
      </c>
      <c r="G4" s="7">
        <v>103</v>
      </c>
      <c r="H4" s="7">
        <v>148</v>
      </c>
      <c r="I4" s="7">
        <v>19650</v>
      </c>
      <c r="J4" s="7">
        <v>75347</v>
      </c>
      <c r="K4" s="7">
        <v>4038</v>
      </c>
      <c r="L4" s="7"/>
      <c r="M4" s="14">
        <v>0</v>
      </c>
      <c r="N4" s="7">
        <v>1325</v>
      </c>
      <c r="O4" s="7">
        <v>20809</v>
      </c>
      <c r="P4" s="7">
        <v>15272</v>
      </c>
      <c r="Q4" s="7">
        <v>0</v>
      </c>
      <c r="R4" s="8">
        <v>5567</v>
      </c>
      <c r="S4" s="8">
        <v>9705</v>
      </c>
      <c r="T4" s="8">
        <v>15272</v>
      </c>
      <c r="U4" s="8">
        <v>0</v>
      </c>
    </row>
    <row r="5" spans="1:21" ht="12.75">
      <c r="A5" t="s">
        <v>82</v>
      </c>
      <c r="B5" s="44">
        <f aca="true" t="shared" si="1" ref="B5:B68">F5-F4</f>
        <v>-1426</v>
      </c>
      <c r="C5" s="44">
        <f t="shared" si="0"/>
        <v>118999</v>
      </c>
      <c r="D5" s="44"/>
      <c r="E5" s="44"/>
      <c r="F5" s="7">
        <v>135266</v>
      </c>
      <c r="G5" s="7">
        <v>97</v>
      </c>
      <c r="H5" s="7">
        <v>151</v>
      </c>
      <c r="I5" s="7">
        <v>21014</v>
      </c>
      <c r="J5" s="7">
        <v>75459</v>
      </c>
      <c r="K5" s="7">
        <v>4286</v>
      </c>
      <c r="L5" s="7"/>
      <c r="M5" s="14">
        <v>0</v>
      </c>
      <c r="N5" s="7">
        <v>1285</v>
      </c>
      <c r="O5" s="7">
        <v>16707</v>
      </c>
      <c r="P5" s="7">
        <v>16267</v>
      </c>
      <c r="Q5" s="7">
        <v>0</v>
      </c>
      <c r="R5" s="8">
        <v>6087</v>
      </c>
      <c r="S5" s="8">
        <v>10180</v>
      </c>
      <c r="T5" s="8">
        <v>16267</v>
      </c>
      <c r="U5" s="8">
        <v>0</v>
      </c>
    </row>
    <row r="6" spans="1:21" ht="12.75">
      <c r="A6" t="s">
        <v>83</v>
      </c>
      <c r="B6" s="44">
        <f t="shared" si="1"/>
        <v>-3640</v>
      </c>
      <c r="C6" s="44">
        <f t="shared" si="0"/>
        <v>114130</v>
      </c>
      <c r="D6" s="44"/>
      <c r="E6" s="44"/>
      <c r="F6" s="7">
        <v>131626</v>
      </c>
      <c r="G6" s="7">
        <v>136</v>
      </c>
      <c r="H6" s="7">
        <v>177</v>
      </c>
      <c r="I6" s="7">
        <v>20855</v>
      </c>
      <c r="J6" s="7">
        <v>71830</v>
      </c>
      <c r="K6" s="7">
        <v>2170</v>
      </c>
      <c r="L6" s="7"/>
      <c r="M6" s="14">
        <v>0</v>
      </c>
      <c r="N6" s="7">
        <v>1435</v>
      </c>
      <c r="O6" s="7">
        <v>17527</v>
      </c>
      <c r="P6" s="7">
        <v>17496</v>
      </c>
      <c r="Q6" s="7">
        <v>0</v>
      </c>
      <c r="R6" s="8">
        <v>6932</v>
      </c>
      <c r="S6" s="8">
        <v>10564</v>
      </c>
      <c r="T6" s="8">
        <v>17496</v>
      </c>
      <c r="U6" s="8">
        <v>0</v>
      </c>
    </row>
    <row r="7" spans="1:21" ht="12.75">
      <c r="A7" t="s">
        <v>84</v>
      </c>
      <c r="B7" s="44">
        <f t="shared" si="1"/>
        <v>5634</v>
      </c>
      <c r="C7" s="44">
        <f t="shared" si="0"/>
        <v>119142</v>
      </c>
      <c r="D7" s="44"/>
      <c r="E7" s="44"/>
      <c r="F7" s="7">
        <v>137260</v>
      </c>
      <c r="G7" s="7">
        <v>131</v>
      </c>
      <c r="H7" s="7">
        <v>177</v>
      </c>
      <c r="I7" s="7">
        <v>20396</v>
      </c>
      <c r="J7" s="7">
        <v>75416</v>
      </c>
      <c r="K7" s="7">
        <v>3476</v>
      </c>
      <c r="L7" s="7"/>
      <c r="M7" s="14">
        <v>0</v>
      </c>
      <c r="N7" s="7">
        <v>1610</v>
      </c>
      <c r="O7" s="7">
        <v>17936</v>
      </c>
      <c r="P7" s="7">
        <v>18118</v>
      </c>
      <c r="Q7" s="7">
        <v>0</v>
      </c>
      <c r="R7" s="8">
        <v>6465</v>
      </c>
      <c r="S7" s="8">
        <v>11653</v>
      </c>
      <c r="T7" s="8">
        <v>18118</v>
      </c>
      <c r="U7" s="8">
        <v>0</v>
      </c>
    </row>
    <row r="8" spans="1:21" ht="12.75">
      <c r="A8" t="s">
        <v>85</v>
      </c>
      <c r="B8" s="44">
        <f t="shared" si="1"/>
        <v>8891</v>
      </c>
      <c r="C8" s="44">
        <f t="shared" si="0"/>
        <v>126973</v>
      </c>
      <c r="D8" s="44"/>
      <c r="E8" s="44"/>
      <c r="F8" s="7">
        <v>146151</v>
      </c>
      <c r="G8" s="7">
        <v>65</v>
      </c>
      <c r="H8" s="7">
        <v>168</v>
      </c>
      <c r="I8" s="7">
        <v>19878</v>
      </c>
      <c r="J8" s="7">
        <v>80695</v>
      </c>
      <c r="K8" s="7">
        <v>2658</v>
      </c>
      <c r="L8" s="7"/>
      <c r="M8" s="14">
        <v>0</v>
      </c>
      <c r="N8" s="7">
        <v>1420</v>
      </c>
      <c r="O8" s="7">
        <v>22089</v>
      </c>
      <c r="P8" s="7">
        <v>19178</v>
      </c>
      <c r="Q8" s="7">
        <v>0</v>
      </c>
      <c r="R8" s="8">
        <v>7049</v>
      </c>
      <c r="S8" s="8">
        <v>12129</v>
      </c>
      <c r="T8" s="8">
        <v>19178</v>
      </c>
      <c r="U8" s="8">
        <v>0</v>
      </c>
    </row>
    <row r="9" spans="1:21" ht="12">
      <c r="A9" t="s">
        <v>86</v>
      </c>
      <c r="B9" s="44">
        <f t="shared" si="1"/>
        <v>-10549</v>
      </c>
      <c r="C9" s="44">
        <f t="shared" si="0"/>
        <v>116550</v>
      </c>
      <c r="D9" s="44"/>
      <c r="E9" s="44"/>
      <c r="F9" s="7">
        <v>135602</v>
      </c>
      <c r="G9" s="7">
        <v>84</v>
      </c>
      <c r="H9" s="7">
        <v>168</v>
      </c>
      <c r="I9" s="7">
        <v>19353</v>
      </c>
      <c r="J9" s="7">
        <v>78623</v>
      </c>
      <c r="K9" s="7">
        <v>1918</v>
      </c>
      <c r="L9" s="7"/>
      <c r="M9" s="14">
        <v>0</v>
      </c>
      <c r="N9" s="7">
        <v>1435</v>
      </c>
      <c r="O9" s="7">
        <v>14969</v>
      </c>
      <c r="P9" s="7">
        <v>19052</v>
      </c>
      <c r="Q9" s="7">
        <v>0</v>
      </c>
      <c r="R9" s="8">
        <v>6870</v>
      </c>
      <c r="S9" s="8">
        <v>12182</v>
      </c>
      <c r="T9" s="8">
        <v>19052</v>
      </c>
      <c r="U9" s="8">
        <v>0</v>
      </c>
    </row>
    <row r="10" spans="1:21" ht="12">
      <c r="A10" t="s">
        <v>87</v>
      </c>
      <c r="B10" s="44">
        <f t="shared" si="1"/>
        <v>-1616</v>
      </c>
      <c r="C10" s="44">
        <f t="shared" si="0"/>
        <v>114903</v>
      </c>
      <c r="D10" s="44"/>
      <c r="E10" s="44"/>
      <c r="F10" s="7">
        <v>133986</v>
      </c>
      <c r="G10" s="7">
        <v>91</v>
      </c>
      <c r="H10" s="7">
        <v>188</v>
      </c>
      <c r="I10" s="7">
        <v>20008</v>
      </c>
      <c r="J10" s="7">
        <v>78605</v>
      </c>
      <c r="K10" s="7">
        <v>1657</v>
      </c>
      <c r="L10" s="7"/>
      <c r="M10" s="14">
        <v>0</v>
      </c>
      <c r="N10" s="7">
        <v>1485</v>
      </c>
      <c r="O10" s="7">
        <v>12869</v>
      </c>
      <c r="P10" s="7">
        <v>19083</v>
      </c>
      <c r="Q10" s="7">
        <v>0</v>
      </c>
      <c r="R10" s="8">
        <v>6787</v>
      </c>
      <c r="S10" s="8">
        <v>12296</v>
      </c>
      <c r="T10" s="8">
        <v>19083</v>
      </c>
      <c r="U10" s="8">
        <v>0</v>
      </c>
    </row>
    <row r="11" spans="1:21" ht="12">
      <c r="A11" t="s">
        <v>88</v>
      </c>
      <c r="B11" s="44">
        <f t="shared" si="1"/>
        <v>-2950</v>
      </c>
      <c r="C11" s="44">
        <f t="shared" si="0"/>
        <v>112209</v>
      </c>
      <c r="D11" s="44"/>
      <c r="E11" s="44"/>
      <c r="F11" s="7">
        <v>131036</v>
      </c>
      <c r="G11" s="7">
        <v>92</v>
      </c>
      <c r="H11" s="7">
        <v>173</v>
      </c>
      <c r="I11" s="7">
        <v>18971</v>
      </c>
      <c r="J11" s="7">
        <v>75658</v>
      </c>
      <c r="K11" s="7">
        <v>2993</v>
      </c>
      <c r="L11" s="7"/>
      <c r="M11" s="14">
        <v>0</v>
      </c>
      <c r="N11" s="7">
        <v>1255</v>
      </c>
      <c r="O11" s="7">
        <v>13067</v>
      </c>
      <c r="P11" s="7">
        <v>18827</v>
      </c>
      <c r="Q11" s="7">
        <v>0</v>
      </c>
      <c r="R11" s="8">
        <v>6846</v>
      </c>
      <c r="S11" s="8">
        <v>11981</v>
      </c>
      <c r="T11" s="8">
        <v>18827</v>
      </c>
      <c r="U11" s="8">
        <v>0</v>
      </c>
    </row>
    <row r="12" spans="1:21" ht="12">
      <c r="A12" t="s">
        <v>89</v>
      </c>
      <c r="B12" s="44">
        <f t="shared" si="1"/>
        <v>1060</v>
      </c>
      <c r="C12" s="44">
        <f t="shared" si="0"/>
        <v>113617</v>
      </c>
      <c r="D12" s="44"/>
      <c r="E12" s="44"/>
      <c r="F12" s="7">
        <v>132096</v>
      </c>
      <c r="G12" s="7">
        <v>75</v>
      </c>
      <c r="H12" s="7">
        <v>173</v>
      </c>
      <c r="I12" s="7">
        <v>18615</v>
      </c>
      <c r="J12" s="7">
        <v>74325</v>
      </c>
      <c r="K12" s="7">
        <v>1183</v>
      </c>
      <c r="L12" s="7"/>
      <c r="M12" s="14">
        <v>0</v>
      </c>
      <c r="N12" s="7">
        <v>1140</v>
      </c>
      <c r="O12" s="7">
        <v>18106</v>
      </c>
      <c r="P12" s="7">
        <v>18479</v>
      </c>
      <c r="Q12" s="7">
        <v>0</v>
      </c>
      <c r="R12" s="8">
        <v>6386</v>
      </c>
      <c r="S12" s="8">
        <v>12093</v>
      </c>
      <c r="T12" s="8">
        <v>18479</v>
      </c>
      <c r="U12" s="8">
        <v>0</v>
      </c>
    </row>
    <row r="13" spans="1:21" ht="12">
      <c r="A13" t="s">
        <v>90</v>
      </c>
      <c r="B13" s="44">
        <f t="shared" si="1"/>
        <v>-12370</v>
      </c>
      <c r="C13" s="44">
        <f t="shared" si="0"/>
        <v>102812</v>
      </c>
      <c r="D13" s="44"/>
      <c r="E13" s="44"/>
      <c r="F13" s="7">
        <v>119726</v>
      </c>
      <c r="G13" s="7">
        <v>99</v>
      </c>
      <c r="H13" s="7">
        <v>173</v>
      </c>
      <c r="I13" s="7">
        <v>18609</v>
      </c>
      <c r="J13" s="7">
        <v>70025</v>
      </c>
      <c r="K13" s="7">
        <v>974</v>
      </c>
      <c r="L13" s="7"/>
      <c r="M13" s="14">
        <v>0</v>
      </c>
      <c r="N13" s="7">
        <v>1105</v>
      </c>
      <c r="O13" s="7">
        <v>11827</v>
      </c>
      <c r="P13" s="7">
        <v>16914</v>
      </c>
      <c r="Q13" s="7">
        <v>0</v>
      </c>
      <c r="R13" s="8">
        <v>5938</v>
      </c>
      <c r="S13" s="8">
        <v>10976</v>
      </c>
      <c r="T13" s="8">
        <v>16914</v>
      </c>
      <c r="U13" s="8">
        <v>0</v>
      </c>
    </row>
    <row r="14" spans="1:21" ht="12">
      <c r="A14" t="s">
        <v>91</v>
      </c>
      <c r="B14" s="44">
        <f t="shared" si="1"/>
        <v>-3811</v>
      </c>
      <c r="C14" s="44">
        <f t="shared" si="0"/>
        <v>98558</v>
      </c>
      <c r="D14" s="44"/>
      <c r="E14" s="44"/>
      <c r="F14" s="7">
        <v>115915</v>
      </c>
      <c r="G14" s="7">
        <v>92</v>
      </c>
      <c r="H14" s="7">
        <v>173</v>
      </c>
      <c r="I14" s="7">
        <v>17685</v>
      </c>
      <c r="J14" s="7">
        <v>69117</v>
      </c>
      <c r="K14" s="7">
        <v>20</v>
      </c>
      <c r="L14" s="7"/>
      <c r="M14" s="14">
        <v>0</v>
      </c>
      <c r="N14" s="7">
        <v>965</v>
      </c>
      <c r="O14" s="7">
        <v>10506</v>
      </c>
      <c r="P14" s="7">
        <v>17357</v>
      </c>
      <c r="Q14" s="7">
        <v>0</v>
      </c>
      <c r="R14" s="8">
        <v>5974</v>
      </c>
      <c r="S14" s="8">
        <v>11383</v>
      </c>
      <c r="T14" s="8">
        <v>17357</v>
      </c>
      <c r="U14" s="8">
        <v>0</v>
      </c>
    </row>
    <row r="15" spans="1:21" ht="12">
      <c r="A15" t="s">
        <v>92</v>
      </c>
      <c r="B15" s="44">
        <f t="shared" si="1"/>
        <v>-570</v>
      </c>
      <c r="C15" s="44">
        <f t="shared" si="0"/>
        <v>99203</v>
      </c>
      <c r="D15" s="44"/>
      <c r="E15" s="44"/>
      <c r="F15" s="7">
        <v>115345</v>
      </c>
      <c r="G15" s="7">
        <v>96</v>
      </c>
      <c r="H15" s="7">
        <v>163</v>
      </c>
      <c r="I15" s="7">
        <v>17005</v>
      </c>
      <c r="J15" s="7">
        <v>70288</v>
      </c>
      <c r="K15" s="7">
        <v>335</v>
      </c>
      <c r="L15" s="7"/>
      <c r="M15" s="14">
        <v>0</v>
      </c>
      <c r="N15" s="7">
        <v>1115</v>
      </c>
      <c r="O15" s="7">
        <v>10201</v>
      </c>
      <c r="P15" s="7">
        <v>16142</v>
      </c>
      <c r="Q15" s="7">
        <v>0</v>
      </c>
      <c r="R15" s="8">
        <v>5955</v>
      </c>
      <c r="S15" s="8">
        <v>10187</v>
      </c>
      <c r="T15" s="8">
        <v>16142</v>
      </c>
      <c r="U15" s="8">
        <v>0</v>
      </c>
    </row>
    <row r="16" spans="1:21" ht="12">
      <c r="A16" t="s">
        <v>93</v>
      </c>
      <c r="B16" s="44">
        <f t="shared" si="1"/>
        <v>-13707</v>
      </c>
      <c r="C16" s="44">
        <f t="shared" si="0"/>
        <v>87469</v>
      </c>
      <c r="D16" s="44"/>
      <c r="E16" s="44"/>
      <c r="F16" s="7">
        <v>101638</v>
      </c>
      <c r="G16" s="7">
        <v>105</v>
      </c>
      <c r="H16" s="7">
        <v>213</v>
      </c>
      <c r="I16" s="7">
        <v>14313</v>
      </c>
      <c r="J16" s="7">
        <v>69441</v>
      </c>
      <c r="K16" s="7">
        <v>-382</v>
      </c>
      <c r="L16" s="7"/>
      <c r="M16" s="14">
        <v>0</v>
      </c>
      <c r="N16" s="7">
        <v>1205</v>
      </c>
      <c r="O16" s="7">
        <v>2574</v>
      </c>
      <c r="P16" s="7">
        <v>14169</v>
      </c>
      <c r="Q16" s="7">
        <v>0</v>
      </c>
      <c r="R16" s="8">
        <v>4785</v>
      </c>
      <c r="S16" s="8">
        <v>9384</v>
      </c>
      <c r="T16" s="8">
        <v>14169</v>
      </c>
      <c r="U16" s="8">
        <v>0</v>
      </c>
    </row>
    <row r="17" spans="1:21" ht="12">
      <c r="A17" t="s">
        <v>94</v>
      </c>
      <c r="B17" s="44">
        <f t="shared" si="1"/>
        <v>3233</v>
      </c>
      <c r="C17" s="44">
        <f t="shared" si="0"/>
        <v>89514</v>
      </c>
      <c r="D17" s="44"/>
      <c r="E17" s="44"/>
      <c r="F17" s="7">
        <v>104871</v>
      </c>
      <c r="G17" s="7">
        <v>103</v>
      </c>
      <c r="H17" s="7">
        <v>223</v>
      </c>
      <c r="I17" s="7">
        <v>13255</v>
      </c>
      <c r="J17" s="7">
        <v>68035</v>
      </c>
      <c r="K17" s="7">
        <v>320</v>
      </c>
      <c r="L17" s="7"/>
      <c r="M17" s="14">
        <v>0</v>
      </c>
      <c r="N17" s="7">
        <v>1555</v>
      </c>
      <c r="O17" s="7">
        <v>6023</v>
      </c>
      <c r="P17" s="7">
        <v>15357</v>
      </c>
      <c r="Q17" s="7">
        <v>0</v>
      </c>
      <c r="R17" s="8">
        <v>5049</v>
      </c>
      <c r="S17" s="8">
        <v>10308</v>
      </c>
      <c r="T17" s="8">
        <v>15357</v>
      </c>
      <c r="U17" s="8">
        <v>0</v>
      </c>
    </row>
    <row r="18" spans="1:21" ht="12">
      <c r="A18" t="s">
        <v>95</v>
      </c>
      <c r="B18" s="44">
        <f t="shared" si="1"/>
        <v>-2241</v>
      </c>
      <c r="C18" s="44">
        <f t="shared" si="0"/>
        <v>87438</v>
      </c>
      <c r="D18" s="44"/>
      <c r="E18" s="44"/>
      <c r="F18" s="7">
        <v>102630</v>
      </c>
      <c r="G18" s="7">
        <v>96</v>
      </c>
      <c r="H18" s="7">
        <v>223</v>
      </c>
      <c r="I18" s="7">
        <v>12729</v>
      </c>
      <c r="J18" s="7">
        <v>66504</v>
      </c>
      <c r="K18" s="7">
        <v>-619</v>
      </c>
      <c r="L18" s="7"/>
      <c r="M18" s="14">
        <v>0</v>
      </c>
      <c r="N18" s="7">
        <v>2020</v>
      </c>
      <c r="O18" s="7">
        <v>6485</v>
      </c>
      <c r="P18" s="7">
        <v>15192</v>
      </c>
      <c r="Q18" s="7">
        <v>0</v>
      </c>
      <c r="R18" s="8">
        <v>4738</v>
      </c>
      <c r="S18" s="8">
        <v>10454</v>
      </c>
      <c r="T18" s="8">
        <v>15192</v>
      </c>
      <c r="U18" s="8">
        <v>0</v>
      </c>
    </row>
    <row r="19" spans="1:21" ht="12">
      <c r="A19" t="s">
        <v>96</v>
      </c>
      <c r="B19" s="44">
        <f t="shared" si="1"/>
        <v>2837</v>
      </c>
      <c r="C19" s="44">
        <f t="shared" si="0"/>
        <v>89304</v>
      </c>
      <c r="D19" s="44"/>
      <c r="E19" s="44"/>
      <c r="F19" s="7">
        <v>105467</v>
      </c>
      <c r="G19" s="7">
        <v>87</v>
      </c>
      <c r="H19" s="7">
        <v>226</v>
      </c>
      <c r="I19" s="7">
        <v>13673</v>
      </c>
      <c r="J19" s="7">
        <v>64541</v>
      </c>
      <c r="K19" s="7">
        <v>-667</v>
      </c>
      <c r="L19" s="7"/>
      <c r="M19" s="14">
        <v>0</v>
      </c>
      <c r="N19" s="7">
        <v>1981</v>
      </c>
      <c r="O19" s="7">
        <v>9463</v>
      </c>
      <c r="P19" s="7">
        <v>16163</v>
      </c>
      <c r="Q19" s="7">
        <v>0</v>
      </c>
      <c r="R19" s="8">
        <v>5038</v>
      </c>
      <c r="S19" s="8">
        <v>11125</v>
      </c>
      <c r="T19" s="8">
        <v>16163</v>
      </c>
      <c r="U19" s="8">
        <v>0</v>
      </c>
    </row>
    <row r="20" spans="1:21" ht="12">
      <c r="A20" t="s">
        <v>97</v>
      </c>
      <c r="B20" s="44">
        <f t="shared" si="1"/>
        <v>1807</v>
      </c>
      <c r="C20" s="44">
        <f t="shared" si="0"/>
        <v>88719</v>
      </c>
      <c r="D20" s="44"/>
      <c r="E20" s="44"/>
      <c r="F20" s="7">
        <v>107274</v>
      </c>
      <c r="G20" s="7">
        <v>72</v>
      </c>
      <c r="H20" s="7">
        <v>178</v>
      </c>
      <c r="I20" s="7">
        <v>11063</v>
      </c>
      <c r="J20" s="7">
        <v>64950</v>
      </c>
      <c r="K20" s="7">
        <v>-183</v>
      </c>
      <c r="L20" s="7"/>
      <c r="M20" s="14">
        <v>0</v>
      </c>
      <c r="N20" s="7">
        <v>2067</v>
      </c>
      <c r="O20" s="7">
        <v>10572</v>
      </c>
      <c r="P20" s="7">
        <v>18555</v>
      </c>
      <c r="Q20" s="7">
        <v>0</v>
      </c>
      <c r="R20" s="8">
        <v>6438</v>
      </c>
      <c r="S20" s="8">
        <v>12117</v>
      </c>
      <c r="T20" s="8">
        <v>18555</v>
      </c>
      <c r="U20" s="8">
        <v>0</v>
      </c>
    </row>
    <row r="21" spans="1:21" ht="12">
      <c r="A21" t="s">
        <v>98</v>
      </c>
      <c r="B21" s="44">
        <f t="shared" si="1"/>
        <v>5961</v>
      </c>
      <c r="C21" s="44">
        <f t="shared" si="0"/>
        <v>93360</v>
      </c>
      <c r="D21" s="44"/>
      <c r="E21" s="44"/>
      <c r="F21" s="7">
        <v>113235</v>
      </c>
      <c r="G21" s="7">
        <v>78</v>
      </c>
      <c r="H21" s="7">
        <v>178</v>
      </c>
      <c r="I21" s="7">
        <v>11132</v>
      </c>
      <c r="J21" s="7">
        <v>62833</v>
      </c>
      <c r="K21" s="7">
        <v>1156</v>
      </c>
      <c r="L21" s="7"/>
      <c r="M21" s="14">
        <v>0</v>
      </c>
      <c r="N21" s="7">
        <v>3132</v>
      </c>
      <c r="O21" s="7">
        <v>14851</v>
      </c>
      <c r="P21" s="7">
        <v>19875</v>
      </c>
      <c r="Q21" s="7">
        <v>0</v>
      </c>
      <c r="R21" s="8">
        <v>6283</v>
      </c>
      <c r="S21" s="8">
        <v>13592</v>
      </c>
      <c r="T21" s="8">
        <v>19875</v>
      </c>
      <c r="U21" s="8">
        <v>0</v>
      </c>
    </row>
    <row r="22" spans="1:21" ht="12">
      <c r="A22" t="s">
        <v>99</v>
      </c>
      <c r="B22" s="44">
        <f t="shared" si="1"/>
        <v>6282</v>
      </c>
      <c r="C22" s="44">
        <f t="shared" si="0"/>
        <v>98060</v>
      </c>
      <c r="D22" s="44"/>
      <c r="E22" s="44"/>
      <c r="F22" s="7">
        <v>119517</v>
      </c>
      <c r="G22" s="7">
        <v>74</v>
      </c>
      <c r="H22" s="7">
        <v>178</v>
      </c>
      <c r="I22" s="7">
        <v>12428</v>
      </c>
      <c r="J22" s="7">
        <v>62872</v>
      </c>
      <c r="K22" s="7">
        <v>2733</v>
      </c>
      <c r="L22" s="7"/>
      <c r="M22" s="14">
        <v>0</v>
      </c>
      <c r="N22" s="7">
        <v>2775</v>
      </c>
      <c r="O22" s="7">
        <v>17000</v>
      </c>
      <c r="P22" s="7">
        <v>21457</v>
      </c>
      <c r="Q22" s="7">
        <v>0</v>
      </c>
      <c r="R22" s="8">
        <v>6774</v>
      </c>
      <c r="S22" s="8">
        <v>14683</v>
      </c>
      <c r="T22" s="8">
        <v>21457</v>
      </c>
      <c r="U22" s="8">
        <v>0</v>
      </c>
    </row>
    <row r="23" spans="1:21" ht="12">
      <c r="A23" t="s">
        <v>100</v>
      </c>
      <c r="B23" s="44">
        <f t="shared" si="1"/>
        <v>-2036</v>
      </c>
      <c r="C23" s="44">
        <f t="shared" si="0"/>
        <v>94780</v>
      </c>
      <c r="D23" s="44"/>
      <c r="E23" s="44"/>
      <c r="F23" s="7">
        <v>117481</v>
      </c>
      <c r="G23" s="7">
        <v>78</v>
      </c>
      <c r="H23" s="7">
        <v>178</v>
      </c>
      <c r="I23" s="7">
        <v>11562</v>
      </c>
      <c r="J23" s="7">
        <v>66984</v>
      </c>
      <c r="K23" s="7">
        <v>2047</v>
      </c>
      <c r="L23" s="7"/>
      <c r="M23" s="14">
        <v>0</v>
      </c>
      <c r="N23" s="7">
        <v>2468</v>
      </c>
      <c r="O23" s="7">
        <v>11463</v>
      </c>
      <c r="P23" s="7">
        <v>22701</v>
      </c>
      <c r="Q23" s="7">
        <v>0</v>
      </c>
      <c r="R23" s="8">
        <v>7727</v>
      </c>
      <c r="S23" s="8">
        <v>14974</v>
      </c>
      <c r="T23" s="8">
        <v>22701</v>
      </c>
      <c r="U23" s="8">
        <v>0</v>
      </c>
    </row>
    <row r="24" spans="1:21" ht="12">
      <c r="A24" t="s">
        <v>101</v>
      </c>
      <c r="B24" s="44">
        <f t="shared" si="1"/>
        <v>762</v>
      </c>
      <c r="C24" s="44">
        <f t="shared" si="0"/>
        <v>92055</v>
      </c>
      <c r="D24" s="44"/>
      <c r="E24" s="44"/>
      <c r="F24" s="7">
        <v>118243</v>
      </c>
      <c r="G24" s="7">
        <v>82</v>
      </c>
      <c r="H24" s="7">
        <v>178</v>
      </c>
      <c r="I24" s="7">
        <v>11062</v>
      </c>
      <c r="J24" s="7">
        <v>68099</v>
      </c>
      <c r="K24" s="7">
        <v>1454</v>
      </c>
      <c r="L24" s="7"/>
      <c r="M24" s="14">
        <v>0</v>
      </c>
      <c r="N24" s="7">
        <v>2450</v>
      </c>
      <c r="O24" s="7">
        <v>8730</v>
      </c>
      <c r="P24" s="7">
        <v>26188</v>
      </c>
      <c r="Q24" s="7">
        <v>0</v>
      </c>
      <c r="R24" s="8">
        <v>11181</v>
      </c>
      <c r="S24" s="8">
        <v>15007</v>
      </c>
      <c r="T24" s="8">
        <v>26188</v>
      </c>
      <c r="U24" s="8">
        <v>0</v>
      </c>
    </row>
    <row r="25" spans="1:21" ht="12">
      <c r="A25" t="s">
        <v>102</v>
      </c>
      <c r="B25" s="44">
        <f t="shared" si="1"/>
        <v>14318</v>
      </c>
      <c r="C25" s="44">
        <f t="shared" si="0"/>
        <v>102904</v>
      </c>
      <c r="D25" s="44"/>
      <c r="E25" s="44"/>
      <c r="F25" s="7">
        <v>132561</v>
      </c>
      <c r="G25" s="7">
        <v>79</v>
      </c>
      <c r="H25" s="7">
        <v>150</v>
      </c>
      <c r="I25" s="7">
        <v>11808</v>
      </c>
      <c r="J25" s="7">
        <v>74720</v>
      </c>
      <c r="K25" s="7">
        <v>3369</v>
      </c>
      <c r="L25" s="7"/>
      <c r="M25" s="14">
        <v>0</v>
      </c>
      <c r="N25" s="7">
        <v>1278</v>
      </c>
      <c r="O25" s="7">
        <v>11500</v>
      </c>
      <c r="P25" s="7">
        <v>29657</v>
      </c>
      <c r="Q25" s="7">
        <v>0</v>
      </c>
      <c r="R25" s="8">
        <v>13350</v>
      </c>
      <c r="S25" s="8">
        <v>16307</v>
      </c>
      <c r="T25" s="8">
        <v>29657</v>
      </c>
      <c r="U25" s="8">
        <v>0</v>
      </c>
    </row>
    <row r="26" spans="1:21" ht="12">
      <c r="A26" t="s">
        <v>103</v>
      </c>
      <c r="B26" s="44">
        <f t="shared" si="1"/>
        <v>7002</v>
      </c>
      <c r="C26" s="44">
        <f t="shared" si="0"/>
        <v>111725</v>
      </c>
      <c r="D26" s="44"/>
      <c r="E26" s="44"/>
      <c r="F26" s="7">
        <v>139563</v>
      </c>
      <c r="G26" s="7">
        <v>79</v>
      </c>
      <c r="H26" s="7">
        <v>151</v>
      </c>
      <c r="I26" s="7">
        <v>13039</v>
      </c>
      <c r="J26" s="7">
        <v>81331</v>
      </c>
      <c r="K26" s="7">
        <v>4054</v>
      </c>
      <c r="L26" s="7"/>
      <c r="M26" s="14">
        <v>0</v>
      </c>
      <c r="N26" s="7">
        <v>1533</v>
      </c>
      <c r="O26" s="7">
        <v>11538</v>
      </c>
      <c r="P26" s="7">
        <v>27838</v>
      </c>
      <c r="Q26" s="7">
        <v>0</v>
      </c>
      <c r="R26" s="8">
        <v>11267</v>
      </c>
      <c r="S26" s="8">
        <v>16571</v>
      </c>
      <c r="T26" s="8">
        <v>27838</v>
      </c>
      <c r="U26" s="8">
        <v>0</v>
      </c>
    </row>
    <row r="27" spans="1:21" ht="12">
      <c r="A27" t="s">
        <v>104</v>
      </c>
      <c r="B27" s="44">
        <f t="shared" si="1"/>
        <v>14183</v>
      </c>
      <c r="C27" s="44">
        <f t="shared" si="0"/>
        <v>124933</v>
      </c>
      <c r="D27" s="44"/>
      <c r="E27" s="44"/>
      <c r="F27" s="7">
        <v>153746</v>
      </c>
      <c r="G27" s="7">
        <v>80</v>
      </c>
      <c r="H27" s="7">
        <v>157</v>
      </c>
      <c r="I27" s="7">
        <v>15030</v>
      </c>
      <c r="J27" s="7">
        <v>84536</v>
      </c>
      <c r="K27" s="7">
        <v>4301</v>
      </c>
      <c r="L27" s="7"/>
      <c r="M27" s="14">
        <v>0</v>
      </c>
      <c r="N27" s="7">
        <v>1830</v>
      </c>
      <c r="O27" s="7">
        <v>18999</v>
      </c>
      <c r="P27" s="7">
        <v>28813</v>
      </c>
      <c r="Q27" s="7">
        <v>0</v>
      </c>
      <c r="R27" s="8">
        <v>11368</v>
      </c>
      <c r="S27" s="8">
        <v>17445</v>
      </c>
      <c r="T27" s="8">
        <v>28813</v>
      </c>
      <c r="U27" s="8">
        <v>0</v>
      </c>
    </row>
    <row r="28" spans="1:21" ht="12">
      <c r="A28" t="s">
        <v>105</v>
      </c>
      <c r="B28" s="44">
        <f t="shared" si="1"/>
        <v>11984</v>
      </c>
      <c r="C28" s="44">
        <f t="shared" si="0"/>
        <v>134528</v>
      </c>
      <c r="D28" s="44"/>
      <c r="E28" s="44"/>
      <c r="F28" s="7">
        <v>165730</v>
      </c>
      <c r="G28" s="7">
        <v>74</v>
      </c>
      <c r="H28" s="7">
        <v>161</v>
      </c>
      <c r="I28" s="7">
        <v>18697</v>
      </c>
      <c r="J28" s="7">
        <v>91391</v>
      </c>
      <c r="K28" s="7">
        <v>5932</v>
      </c>
      <c r="L28" s="7"/>
      <c r="M28" s="14">
        <v>0</v>
      </c>
      <c r="N28" s="7">
        <v>1726</v>
      </c>
      <c r="O28" s="7">
        <v>16547</v>
      </c>
      <c r="P28" s="7">
        <v>31202</v>
      </c>
      <c r="Q28" s="7">
        <v>0</v>
      </c>
      <c r="R28" s="8">
        <v>11662</v>
      </c>
      <c r="S28" s="8">
        <v>19540</v>
      </c>
      <c r="T28" s="8">
        <v>31202</v>
      </c>
      <c r="U28" s="8">
        <v>0</v>
      </c>
    </row>
    <row r="29" spans="1:21" ht="12">
      <c r="A29" t="s">
        <v>106</v>
      </c>
      <c r="B29" s="44">
        <f t="shared" si="1"/>
        <v>20226</v>
      </c>
      <c r="C29" s="44">
        <f t="shared" si="0"/>
        <v>150869</v>
      </c>
      <c r="D29" s="44"/>
      <c r="E29" s="44"/>
      <c r="F29" s="7">
        <v>185956</v>
      </c>
      <c r="G29" s="7">
        <v>77</v>
      </c>
      <c r="H29" s="7">
        <v>217</v>
      </c>
      <c r="I29" s="7">
        <v>19950</v>
      </c>
      <c r="J29" s="7">
        <v>98902</v>
      </c>
      <c r="K29" s="7">
        <v>7411</v>
      </c>
      <c r="L29" s="7"/>
      <c r="M29" s="14">
        <v>0</v>
      </c>
      <c r="N29" s="7">
        <v>2226</v>
      </c>
      <c r="O29" s="7">
        <v>22086</v>
      </c>
      <c r="P29" s="7">
        <v>35087</v>
      </c>
      <c r="Q29" s="7">
        <v>0</v>
      </c>
      <c r="R29" s="8">
        <v>12001</v>
      </c>
      <c r="S29" s="8">
        <v>23086</v>
      </c>
      <c r="T29" s="8">
        <v>35087</v>
      </c>
      <c r="U29" s="8">
        <v>0</v>
      </c>
    </row>
    <row r="30" spans="1:21" ht="12">
      <c r="A30" t="s">
        <v>107</v>
      </c>
      <c r="B30" s="44">
        <f t="shared" si="1"/>
        <v>17637</v>
      </c>
      <c r="C30" s="44">
        <f t="shared" si="0"/>
        <v>160882</v>
      </c>
      <c r="D30" s="44"/>
      <c r="E30" s="44"/>
      <c r="F30" s="7">
        <v>203593</v>
      </c>
      <c r="G30" s="7">
        <v>73</v>
      </c>
      <c r="H30" s="7">
        <v>155</v>
      </c>
      <c r="I30" s="7">
        <v>21346</v>
      </c>
      <c r="J30" s="7">
        <v>107390</v>
      </c>
      <c r="K30" s="7">
        <v>10704</v>
      </c>
      <c r="L30" s="7"/>
      <c r="M30" s="14">
        <v>0</v>
      </c>
      <c r="N30" s="7">
        <v>2159</v>
      </c>
      <c r="O30" s="7">
        <v>19055</v>
      </c>
      <c r="P30" s="7">
        <v>42711</v>
      </c>
      <c r="Q30" s="7">
        <v>0</v>
      </c>
      <c r="R30" s="8">
        <v>13275</v>
      </c>
      <c r="S30" s="8">
        <v>29436</v>
      </c>
      <c r="T30" s="8">
        <v>42711</v>
      </c>
      <c r="U30" s="8">
        <v>0</v>
      </c>
    </row>
    <row r="31" spans="1:21" ht="12">
      <c r="A31" t="s">
        <v>108</v>
      </c>
      <c r="B31" s="44">
        <f t="shared" si="1"/>
        <v>22971</v>
      </c>
      <c r="C31" s="44">
        <f t="shared" si="0"/>
        <v>177840</v>
      </c>
      <c r="D31" s="44"/>
      <c r="E31" s="44"/>
      <c r="F31" s="7">
        <v>226564</v>
      </c>
      <c r="G31" s="7">
        <v>107</v>
      </c>
      <c r="H31" s="7">
        <v>200</v>
      </c>
      <c r="I31" s="7">
        <v>24349</v>
      </c>
      <c r="J31" s="7">
        <v>118328</v>
      </c>
      <c r="K31" s="7">
        <v>11834</v>
      </c>
      <c r="L31" s="7"/>
      <c r="M31" s="14">
        <v>0</v>
      </c>
      <c r="N31" s="7">
        <v>2418</v>
      </c>
      <c r="O31" s="7">
        <v>20604</v>
      </c>
      <c r="P31" s="7">
        <v>48724</v>
      </c>
      <c r="Q31" s="7">
        <v>0</v>
      </c>
      <c r="R31" s="8">
        <v>14494</v>
      </c>
      <c r="S31" s="8">
        <v>34230</v>
      </c>
      <c r="T31" s="8">
        <v>48724</v>
      </c>
      <c r="U31" s="8">
        <v>0</v>
      </c>
    </row>
    <row r="32" spans="1:21" ht="12">
      <c r="A32" t="s">
        <v>109</v>
      </c>
      <c r="B32" s="44">
        <f t="shared" si="1"/>
        <v>-12796</v>
      </c>
      <c r="C32" s="44">
        <f t="shared" si="0"/>
        <v>167815</v>
      </c>
      <c r="D32" s="44"/>
      <c r="E32" s="44"/>
      <c r="F32" s="7">
        <v>213768</v>
      </c>
      <c r="G32" s="7">
        <v>118</v>
      </c>
      <c r="H32" s="7">
        <v>336</v>
      </c>
      <c r="I32" s="7">
        <v>26781</v>
      </c>
      <c r="J32" s="7">
        <v>111716</v>
      </c>
      <c r="K32" s="7">
        <v>6975</v>
      </c>
      <c r="L32" s="7"/>
      <c r="M32" s="14">
        <v>0</v>
      </c>
      <c r="N32" s="7">
        <v>2584</v>
      </c>
      <c r="O32" s="7">
        <v>19305</v>
      </c>
      <c r="P32" s="7">
        <v>45953</v>
      </c>
      <c r="Q32" s="7">
        <v>0</v>
      </c>
      <c r="R32" s="8">
        <v>14961</v>
      </c>
      <c r="S32" s="8">
        <v>30992</v>
      </c>
      <c r="T32" s="8">
        <v>45953</v>
      </c>
      <c r="U32" s="8">
        <v>0</v>
      </c>
    </row>
    <row r="33" spans="1:21" ht="12">
      <c r="A33" t="s">
        <v>110</v>
      </c>
      <c r="B33" s="44">
        <f t="shared" si="1"/>
        <v>-8291</v>
      </c>
      <c r="C33" s="44">
        <f t="shared" si="0"/>
        <v>162109</v>
      </c>
      <c r="D33" s="44"/>
      <c r="E33" s="44"/>
      <c r="F33" s="7">
        <v>205477</v>
      </c>
      <c r="G33" s="7">
        <v>124</v>
      </c>
      <c r="H33" s="7">
        <v>347</v>
      </c>
      <c r="I33" s="7">
        <v>26014</v>
      </c>
      <c r="J33" s="7">
        <v>110355</v>
      </c>
      <c r="K33" s="7">
        <v>8376</v>
      </c>
      <c r="L33" s="7"/>
      <c r="M33" s="14">
        <v>0</v>
      </c>
      <c r="N33" s="7">
        <v>2476</v>
      </c>
      <c r="O33" s="7">
        <v>14417</v>
      </c>
      <c r="P33" s="7">
        <v>43368</v>
      </c>
      <c r="Q33" s="7">
        <v>0</v>
      </c>
      <c r="R33" s="8">
        <v>14146</v>
      </c>
      <c r="S33" s="8">
        <v>29222</v>
      </c>
      <c r="T33" s="8">
        <v>43368</v>
      </c>
      <c r="U33" s="8">
        <v>0</v>
      </c>
    </row>
    <row r="34" spans="1:21" ht="12">
      <c r="A34" t="s">
        <v>111</v>
      </c>
      <c r="B34" s="44">
        <f t="shared" si="1"/>
        <v>3830</v>
      </c>
      <c r="C34" s="44">
        <f t="shared" si="0"/>
        <v>165585</v>
      </c>
      <c r="D34" s="44"/>
      <c r="E34" s="44"/>
      <c r="F34" s="7">
        <v>209307</v>
      </c>
      <c r="G34" s="7">
        <v>129</v>
      </c>
      <c r="H34" s="7">
        <v>473</v>
      </c>
      <c r="I34" s="7">
        <v>24922</v>
      </c>
      <c r="J34" s="7">
        <v>112635</v>
      </c>
      <c r="K34" s="7">
        <v>8171</v>
      </c>
      <c r="L34" s="7"/>
      <c r="M34" s="14">
        <v>0</v>
      </c>
      <c r="N34" s="7">
        <v>2397</v>
      </c>
      <c r="O34" s="7">
        <v>16858</v>
      </c>
      <c r="P34" s="7">
        <v>43722</v>
      </c>
      <c r="Q34" s="7">
        <v>0</v>
      </c>
      <c r="R34" s="8">
        <v>13860</v>
      </c>
      <c r="S34" s="8">
        <v>29862</v>
      </c>
      <c r="T34" s="8">
        <v>43722</v>
      </c>
      <c r="U34" s="8">
        <v>0</v>
      </c>
    </row>
    <row r="35" spans="1:21" ht="12">
      <c r="A35" t="s">
        <v>112</v>
      </c>
      <c r="B35" s="44">
        <f t="shared" si="1"/>
        <v>7011</v>
      </c>
      <c r="C35" s="44">
        <f t="shared" si="0"/>
        <v>172126</v>
      </c>
      <c r="D35" s="44"/>
      <c r="E35" s="44"/>
      <c r="F35" s="7">
        <v>216318</v>
      </c>
      <c r="G35" s="7">
        <v>135</v>
      </c>
      <c r="H35" s="7">
        <v>717</v>
      </c>
      <c r="I35" s="7">
        <v>26563</v>
      </c>
      <c r="J35" s="7">
        <v>116095</v>
      </c>
      <c r="K35" s="7">
        <v>9000</v>
      </c>
      <c r="L35" s="7"/>
      <c r="M35" s="14">
        <v>0</v>
      </c>
      <c r="N35" s="7">
        <v>1812</v>
      </c>
      <c r="O35" s="7">
        <v>17804</v>
      </c>
      <c r="P35" s="7">
        <v>44192</v>
      </c>
      <c r="Q35" s="7">
        <v>0</v>
      </c>
      <c r="R35" s="8">
        <v>14131</v>
      </c>
      <c r="S35" s="8">
        <v>30061</v>
      </c>
      <c r="T35" s="8">
        <v>44192</v>
      </c>
      <c r="U35" s="8">
        <v>0</v>
      </c>
    </row>
    <row r="36" spans="1:21" ht="12">
      <c r="A36" t="s">
        <v>113</v>
      </c>
      <c r="B36" s="44">
        <f t="shared" si="1"/>
        <v>5418</v>
      </c>
      <c r="C36" s="44">
        <f t="shared" si="0"/>
        <v>180841</v>
      </c>
      <c r="D36" s="44"/>
      <c r="E36" s="44"/>
      <c r="F36" s="7">
        <v>221736</v>
      </c>
      <c r="G36" s="7">
        <v>142</v>
      </c>
      <c r="H36" s="7">
        <v>709</v>
      </c>
      <c r="I36" s="13">
        <v>25482</v>
      </c>
      <c r="J36" s="7">
        <v>118852</v>
      </c>
      <c r="K36" s="7">
        <v>11203</v>
      </c>
      <c r="L36" s="7"/>
      <c r="M36" s="14">
        <v>0</v>
      </c>
      <c r="N36" s="7">
        <v>1707</v>
      </c>
      <c r="O36" s="7">
        <v>22746</v>
      </c>
      <c r="P36" s="7">
        <v>40895</v>
      </c>
      <c r="Q36" s="7">
        <v>0</v>
      </c>
      <c r="R36" s="8">
        <v>12481</v>
      </c>
      <c r="S36" s="8">
        <v>28414</v>
      </c>
      <c r="T36" s="8">
        <v>40895</v>
      </c>
      <c r="U36" s="8">
        <v>0</v>
      </c>
    </row>
    <row r="37" spans="1:21" ht="12">
      <c r="A37" t="s">
        <v>114</v>
      </c>
      <c r="B37" s="44">
        <f t="shared" si="1"/>
        <v>7678</v>
      </c>
      <c r="C37" s="44">
        <f t="shared" si="0"/>
        <v>186852</v>
      </c>
      <c r="D37" s="44"/>
      <c r="E37" s="44"/>
      <c r="F37" s="7">
        <v>229414</v>
      </c>
      <c r="G37" s="7">
        <v>145</v>
      </c>
      <c r="H37" s="7">
        <v>822</v>
      </c>
      <c r="I37" s="13">
        <v>25839</v>
      </c>
      <c r="J37" s="7">
        <v>121150</v>
      </c>
      <c r="K37" s="7">
        <v>10346</v>
      </c>
      <c r="L37" s="7"/>
      <c r="M37" s="14">
        <v>0</v>
      </c>
      <c r="N37" s="7">
        <v>1575</v>
      </c>
      <c r="O37" s="7">
        <v>26975</v>
      </c>
      <c r="P37" s="7">
        <v>42562</v>
      </c>
      <c r="Q37" s="7">
        <v>0</v>
      </c>
      <c r="R37" s="8">
        <v>13821</v>
      </c>
      <c r="S37" s="8">
        <v>28741</v>
      </c>
      <c r="T37" s="8">
        <v>42562</v>
      </c>
      <c r="U37" s="8">
        <v>0</v>
      </c>
    </row>
    <row r="38" spans="1:21" ht="12">
      <c r="A38" t="s">
        <v>115</v>
      </c>
      <c r="B38" s="44">
        <f t="shared" si="1"/>
        <v>8423</v>
      </c>
      <c r="C38" s="44">
        <f t="shared" si="0"/>
        <v>193531</v>
      </c>
      <c r="D38" s="44"/>
      <c r="E38" s="44"/>
      <c r="F38" s="7">
        <v>237837</v>
      </c>
      <c r="G38" s="7">
        <v>155</v>
      </c>
      <c r="H38" s="7">
        <v>836</v>
      </c>
      <c r="I38" s="13">
        <v>25638</v>
      </c>
      <c r="J38" s="7">
        <v>128766</v>
      </c>
      <c r="K38" s="7">
        <v>10430</v>
      </c>
      <c r="L38" s="7"/>
      <c r="M38" s="14">
        <v>0</v>
      </c>
      <c r="N38" s="7">
        <v>1864</v>
      </c>
      <c r="O38" s="7">
        <v>25842</v>
      </c>
      <c r="P38" s="7">
        <v>44306</v>
      </c>
      <c r="Q38" s="7">
        <v>0</v>
      </c>
      <c r="R38" s="8">
        <v>14434</v>
      </c>
      <c r="S38" s="8">
        <v>29872</v>
      </c>
      <c r="T38" s="8">
        <v>44306</v>
      </c>
      <c r="U38" s="8">
        <v>0</v>
      </c>
    </row>
    <row r="39" spans="1:21" ht="12">
      <c r="A39" t="s">
        <v>116</v>
      </c>
      <c r="B39" s="44">
        <f t="shared" si="1"/>
        <v>13719</v>
      </c>
      <c r="C39" s="44">
        <f t="shared" si="0"/>
        <v>205685</v>
      </c>
      <c r="D39" s="44"/>
      <c r="E39" s="44"/>
      <c r="F39" s="7">
        <v>251556</v>
      </c>
      <c r="G39" s="7">
        <v>151</v>
      </c>
      <c r="H39" s="7">
        <v>1130</v>
      </c>
      <c r="I39" s="13">
        <v>25608</v>
      </c>
      <c r="J39" s="7">
        <v>137290</v>
      </c>
      <c r="K39" s="7">
        <v>13353</v>
      </c>
      <c r="L39" s="7"/>
      <c r="M39" s="14">
        <v>0</v>
      </c>
      <c r="N39" s="7">
        <v>1836</v>
      </c>
      <c r="O39" s="7">
        <v>26317</v>
      </c>
      <c r="P39" s="7">
        <v>45871</v>
      </c>
      <c r="Q39" s="7">
        <v>0</v>
      </c>
      <c r="R39" s="8">
        <v>14656</v>
      </c>
      <c r="S39" s="8">
        <v>31215</v>
      </c>
      <c r="T39" s="8">
        <v>45871</v>
      </c>
      <c r="U39" s="8">
        <v>0</v>
      </c>
    </row>
    <row r="40" spans="1:21" ht="12">
      <c r="A40" t="s">
        <v>117</v>
      </c>
      <c r="B40" s="44">
        <f t="shared" si="1"/>
        <v>16</v>
      </c>
      <c r="C40" s="44">
        <f t="shared" si="0"/>
        <v>204382</v>
      </c>
      <c r="D40" s="44"/>
      <c r="E40" s="44"/>
      <c r="F40" s="7">
        <v>251572</v>
      </c>
      <c r="G40" s="7">
        <v>153</v>
      </c>
      <c r="H40" s="7">
        <v>1288</v>
      </c>
      <c r="I40" s="13">
        <v>29433</v>
      </c>
      <c r="J40" s="7">
        <v>133228</v>
      </c>
      <c r="K40" s="7">
        <v>14435</v>
      </c>
      <c r="L40" s="7"/>
      <c r="M40" s="14">
        <v>0</v>
      </c>
      <c r="N40" s="7">
        <v>1267</v>
      </c>
      <c r="O40" s="7">
        <v>24578</v>
      </c>
      <c r="P40" s="7">
        <v>47190</v>
      </c>
      <c r="Q40" s="7">
        <v>0</v>
      </c>
      <c r="R40" s="8">
        <v>14137</v>
      </c>
      <c r="S40" s="8">
        <v>33053</v>
      </c>
      <c r="T40" s="8">
        <v>47190</v>
      </c>
      <c r="U40" s="8">
        <v>0</v>
      </c>
    </row>
    <row r="41" spans="1:21" ht="12">
      <c r="A41" t="s">
        <v>118</v>
      </c>
      <c r="B41" s="44">
        <f t="shared" si="1"/>
        <v>14158</v>
      </c>
      <c r="C41" s="44">
        <f t="shared" si="0"/>
        <v>215944</v>
      </c>
      <c r="D41" s="44"/>
      <c r="E41" s="44"/>
      <c r="F41" s="7">
        <v>265730</v>
      </c>
      <c r="G41" s="7">
        <v>149</v>
      </c>
      <c r="H41" s="7">
        <v>1842</v>
      </c>
      <c r="I41" s="13">
        <v>29827</v>
      </c>
      <c r="J41" s="7">
        <v>134597</v>
      </c>
      <c r="K41" s="7">
        <v>15929</v>
      </c>
      <c r="L41" s="7"/>
      <c r="M41" s="14">
        <v>0</v>
      </c>
      <c r="N41" s="7">
        <v>1252</v>
      </c>
      <c r="O41" s="7">
        <v>32348</v>
      </c>
      <c r="P41" s="7">
        <v>49786</v>
      </c>
      <c r="Q41" s="7">
        <v>0</v>
      </c>
      <c r="R41" s="8">
        <v>14218</v>
      </c>
      <c r="S41" s="8">
        <v>35568</v>
      </c>
      <c r="T41" s="8">
        <v>49786</v>
      </c>
      <c r="U41" s="8">
        <v>0</v>
      </c>
    </row>
    <row r="42" spans="1:21" ht="12">
      <c r="A42" t="s">
        <v>119</v>
      </c>
      <c r="B42" s="44">
        <f t="shared" si="1"/>
        <v>12297</v>
      </c>
      <c r="C42" s="44">
        <f t="shared" si="0"/>
        <v>226815</v>
      </c>
      <c r="D42" s="44"/>
      <c r="E42" s="44"/>
      <c r="F42" s="7">
        <v>278027</v>
      </c>
      <c r="G42" s="7">
        <v>162</v>
      </c>
      <c r="H42" s="7">
        <v>2133</v>
      </c>
      <c r="I42" s="13">
        <v>31719</v>
      </c>
      <c r="J42" s="7">
        <v>139757</v>
      </c>
      <c r="K42" s="7">
        <v>17211</v>
      </c>
      <c r="L42" s="7"/>
      <c r="M42" s="14">
        <v>0</v>
      </c>
      <c r="N42" s="7">
        <v>802</v>
      </c>
      <c r="O42" s="7">
        <v>35031</v>
      </c>
      <c r="P42" s="7">
        <v>51212</v>
      </c>
      <c r="Q42" s="7">
        <v>0</v>
      </c>
      <c r="R42" s="8">
        <v>14493</v>
      </c>
      <c r="S42" s="8">
        <v>36719</v>
      </c>
      <c r="T42" s="8">
        <v>51212</v>
      </c>
      <c r="U42" s="8">
        <v>0</v>
      </c>
    </row>
    <row r="43" spans="1:21" ht="12">
      <c r="A43" t="s">
        <v>120</v>
      </c>
      <c r="B43" s="44">
        <f t="shared" si="1"/>
        <v>3001</v>
      </c>
      <c r="C43" s="44">
        <f t="shared" si="0"/>
        <v>227536</v>
      </c>
      <c r="D43" s="44"/>
      <c r="E43" s="44"/>
      <c r="F43" s="7">
        <v>281028</v>
      </c>
      <c r="G43" s="7">
        <v>149</v>
      </c>
      <c r="H43" s="7">
        <v>2099</v>
      </c>
      <c r="I43" s="13">
        <v>30835</v>
      </c>
      <c r="J43" s="7">
        <v>145672</v>
      </c>
      <c r="K43" s="7">
        <v>13111</v>
      </c>
      <c r="L43" s="7"/>
      <c r="M43" s="14">
        <v>0</v>
      </c>
      <c r="N43" s="7">
        <v>621</v>
      </c>
      <c r="O43" s="7">
        <v>35049</v>
      </c>
      <c r="P43" s="7">
        <v>53492</v>
      </c>
      <c r="Q43" s="7">
        <v>0</v>
      </c>
      <c r="R43" s="8">
        <v>14706</v>
      </c>
      <c r="S43" s="8">
        <v>38786</v>
      </c>
      <c r="T43" s="8">
        <v>53492</v>
      </c>
      <c r="U43" s="8">
        <v>0</v>
      </c>
    </row>
    <row r="44" spans="1:21" ht="12">
      <c r="A44" t="s">
        <v>121</v>
      </c>
      <c r="B44" s="44">
        <f t="shared" si="1"/>
        <v>4054</v>
      </c>
      <c r="C44" s="44">
        <f t="shared" si="0"/>
        <v>230250</v>
      </c>
      <c r="D44" s="44"/>
      <c r="E44" s="44"/>
      <c r="F44" s="7">
        <v>285082</v>
      </c>
      <c r="G44" s="7">
        <v>657</v>
      </c>
      <c r="H44" s="7">
        <v>2083</v>
      </c>
      <c r="I44" s="13">
        <v>29637</v>
      </c>
      <c r="J44" s="7">
        <v>141634</v>
      </c>
      <c r="K44" s="7">
        <v>15637</v>
      </c>
      <c r="L44" s="7"/>
      <c r="M44" s="14">
        <v>0</v>
      </c>
      <c r="N44" s="7">
        <v>250</v>
      </c>
      <c r="O44" s="7">
        <v>40352</v>
      </c>
      <c r="P44" s="7">
        <v>54832</v>
      </c>
      <c r="Q44" s="7">
        <v>0</v>
      </c>
      <c r="R44" s="8">
        <v>13602</v>
      </c>
      <c r="S44" s="8">
        <v>41230</v>
      </c>
      <c r="T44" s="8">
        <v>54832</v>
      </c>
      <c r="U44" s="8">
        <v>0</v>
      </c>
    </row>
    <row r="45" spans="1:21" ht="12">
      <c r="A45" t="s">
        <v>122</v>
      </c>
      <c r="B45" s="44">
        <f t="shared" si="1"/>
        <v>16884</v>
      </c>
      <c r="C45" s="44">
        <f t="shared" si="0"/>
        <v>244967</v>
      </c>
      <c r="D45" s="44"/>
      <c r="E45" s="44"/>
      <c r="F45" s="7">
        <v>301966</v>
      </c>
      <c r="G45" s="7">
        <v>683</v>
      </c>
      <c r="H45" s="7">
        <v>2086</v>
      </c>
      <c r="I45" s="13">
        <v>31384</v>
      </c>
      <c r="J45" s="7">
        <v>151746</v>
      </c>
      <c r="K45" s="7">
        <v>16978</v>
      </c>
      <c r="L45" s="7"/>
      <c r="M45" s="14">
        <v>0</v>
      </c>
      <c r="N45" s="7">
        <v>384</v>
      </c>
      <c r="O45" s="7">
        <v>41706</v>
      </c>
      <c r="P45" s="7">
        <v>56999</v>
      </c>
      <c r="Q45" s="7">
        <v>0</v>
      </c>
      <c r="R45" s="8">
        <v>13681</v>
      </c>
      <c r="S45" s="8">
        <v>43318</v>
      </c>
      <c r="T45" s="8">
        <v>56999</v>
      </c>
      <c r="U45" s="8">
        <v>0</v>
      </c>
    </row>
    <row r="46" spans="1:21" ht="12">
      <c r="A46" t="s">
        <v>123</v>
      </c>
      <c r="B46" s="44">
        <f t="shared" si="1"/>
        <v>9910</v>
      </c>
      <c r="C46" s="44">
        <f t="shared" si="0"/>
        <v>255870</v>
      </c>
      <c r="D46" s="44"/>
      <c r="E46" s="44"/>
      <c r="F46" s="7">
        <v>311876</v>
      </c>
      <c r="G46" s="7">
        <v>681</v>
      </c>
      <c r="H46" s="7">
        <v>2361</v>
      </c>
      <c r="I46" s="13">
        <v>30723</v>
      </c>
      <c r="J46" s="7">
        <v>160859</v>
      </c>
      <c r="K46" s="7">
        <v>16337</v>
      </c>
      <c r="L46" s="7"/>
      <c r="M46" s="14">
        <v>0</v>
      </c>
      <c r="N46" s="7">
        <v>212</v>
      </c>
      <c r="O46" s="7">
        <v>44697</v>
      </c>
      <c r="P46" s="7">
        <v>56006</v>
      </c>
      <c r="Q46" s="7">
        <v>0</v>
      </c>
      <c r="R46" s="8">
        <v>14161</v>
      </c>
      <c r="S46" s="8">
        <v>41845</v>
      </c>
      <c r="T46" s="8">
        <v>56006</v>
      </c>
      <c r="U46" s="8">
        <v>0</v>
      </c>
    </row>
    <row r="47" spans="1:21" ht="12">
      <c r="A47" t="s">
        <v>124</v>
      </c>
      <c r="B47" s="44">
        <f t="shared" si="1"/>
        <v>6628</v>
      </c>
      <c r="C47" s="44">
        <f t="shared" si="0"/>
        <v>260548</v>
      </c>
      <c r="D47" s="44"/>
      <c r="E47" s="44"/>
      <c r="F47" s="7">
        <v>318504</v>
      </c>
      <c r="G47" s="7">
        <v>717</v>
      </c>
      <c r="H47" s="7">
        <v>2374</v>
      </c>
      <c r="I47" s="13">
        <v>30470</v>
      </c>
      <c r="J47" s="7">
        <v>170046</v>
      </c>
      <c r="K47" s="7">
        <v>11018</v>
      </c>
      <c r="L47" s="7"/>
      <c r="M47" s="14">
        <v>0</v>
      </c>
      <c r="N47" s="7">
        <v>341</v>
      </c>
      <c r="O47" s="7">
        <v>45582</v>
      </c>
      <c r="P47" s="7">
        <v>57956</v>
      </c>
      <c r="Q47" s="7">
        <v>0</v>
      </c>
      <c r="R47" s="8">
        <v>14108</v>
      </c>
      <c r="S47" s="8">
        <v>43848</v>
      </c>
      <c r="T47" s="8">
        <v>57956</v>
      </c>
      <c r="U47" s="8">
        <v>0</v>
      </c>
    </row>
    <row r="48" spans="1:21" ht="12">
      <c r="A48" t="s">
        <v>125</v>
      </c>
      <c r="B48" s="44">
        <f t="shared" si="1"/>
        <v>2101</v>
      </c>
      <c r="C48" s="44">
        <f t="shared" si="0"/>
        <v>258288</v>
      </c>
      <c r="D48" s="44"/>
      <c r="E48" s="44"/>
      <c r="F48" s="7">
        <v>320605</v>
      </c>
      <c r="G48" s="7">
        <v>731</v>
      </c>
      <c r="H48" s="7">
        <v>2305</v>
      </c>
      <c r="I48" s="13">
        <v>21633</v>
      </c>
      <c r="J48" s="7">
        <v>182245</v>
      </c>
      <c r="K48" s="7">
        <v>13508</v>
      </c>
      <c r="L48" s="7"/>
      <c r="M48" s="14">
        <v>0</v>
      </c>
      <c r="N48" s="7">
        <v>1324</v>
      </c>
      <c r="O48" s="7">
        <v>36542</v>
      </c>
      <c r="P48" s="7">
        <v>62317</v>
      </c>
      <c r="Q48" s="7">
        <v>0</v>
      </c>
      <c r="R48" s="8">
        <v>15734</v>
      </c>
      <c r="S48" s="8">
        <v>46583</v>
      </c>
      <c r="T48" s="8">
        <v>62317</v>
      </c>
      <c r="U48" s="8">
        <v>0</v>
      </c>
    </row>
    <row r="49" spans="1:21" ht="12">
      <c r="A49" t="s">
        <v>126</v>
      </c>
      <c r="B49" s="44">
        <f t="shared" si="1"/>
        <v>1071</v>
      </c>
      <c r="C49" s="44">
        <f t="shared" si="0"/>
        <v>260503</v>
      </c>
      <c r="D49" s="44"/>
      <c r="E49" s="44"/>
      <c r="F49" s="7">
        <v>321676</v>
      </c>
      <c r="G49" s="7">
        <v>785</v>
      </c>
      <c r="H49" s="7">
        <v>3169</v>
      </c>
      <c r="I49" s="13">
        <v>17628</v>
      </c>
      <c r="J49" s="7">
        <v>181976</v>
      </c>
      <c r="K49" s="7">
        <v>8574</v>
      </c>
      <c r="L49" s="7"/>
      <c r="M49" s="14">
        <v>0</v>
      </c>
      <c r="N49" s="7">
        <v>1588</v>
      </c>
      <c r="O49" s="7">
        <v>46783</v>
      </c>
      <c r="P49" s="7">
        <v>61173</v>
      </c>
      <c r="Q49" s="7">
        <v>0</v>
      </c>
      <c r="R49" s="8">
        <v>15972</v>
      </c>
      <c r="S49" s="8">
        <v>45201</v>
      </c>
      <c r="T49" s="8">
        <v>61173</v>
      </c>
      <c r="U49" s="8">
        <v>0</v>
      </c>
    </row>
    <row r="50" spans="1:21" ht="12">
      <c r="A50" t="s">
        <v>127</v>
      </c>
      <c r="B50" s="44">
        <f t="shared" si="1"/>
        <v>18242</v>
      </c>
      <c r="C50" s="44">
        <f t="shared" si="0"/>
        <v>274899</v>
      </c>
      <c r="D50" s="44"/>
      <c r="E50" s="44"/>
      <c r="F50" s="7">
        <v>339918</v>
      </c>
      <c r="G50" s="7">
        <v>801</v>
      </c>
      <c r="H50" s="7">
        <v>3251</v>
      </c>
      <c r="I50" s="13">
        <v>21469</v>
      </c>
      <c r="J50" s="7">
        <v>187666</v>
      </c>
      <c r="K50" s="7">
        <v>10300</v>
      </c>
      <c r="L50" s="7"/>
      <c r="M50" s="14">
        <v>0</v>
      </c>
      <c r="N50" s="7">
        <v>902</v>
      </c>
      <c r="O50" s="7">
        <v>50510</v>
      </c>
      <c r="P50" s="7">
        <v>65019</v>
      </c>
      <c r="Q50" s="7">
        <v>0</v>
      </c>
      <c r="R50" s="8">
        <v>17140</v>
      </c>
      <c r="S50" s="8">
        <v>47879</v>
      </c>
      <c r="T50" s="8">
        <v>65019</v>
      </c>
      <c r="U50" s="8">
        <v>0</v>
      </c>
    </row>
    <row r="51" spans="1:21" ht="12">
      <c r="A51" t="s">
        <v>128</v>
      </c>
      <c r="B51" s="44">
        <f t="shared" si="1"/>
        <v>9081</v>
      </c>
      <c r="C51" s="44">
        <f t="shared" si="0"/>
        <v>280182</v>
      </c>
      <c r="D51" s="44"/>
      <c r="E51" s="44"/>
      <c r="F51" s="7">
        <v>348999</v>
      </c>
      <c r="G51" s="7">
        <v>813</v>
      </c>
      <c r="H51" s="7">
        <v>3358</v>
      </c>
      <c r="I51" s="13">
        <v>17089</v>
      </c>
      <c r="J51" s="7">
        <v>195396</v>
      </c>
      <c r="K51" s="7">
        <v>12556</v>
      </c>
      <c r="L51" s="7"/>
      <c r="M51" s="14">
        <v>0</v>
      </c>
      <c r="N51" s="7">
        <v>883</v>
      </c>
      <c r="O51" s="7">
        <v>50087</v>
      </c>
      <c r="P51" s="7">
        <v>68817</v>
      </c>
      <c r="Q51" s="7">
        <v>0</v>
      </c>
      <c r="R51" s="8">
        <v>17957</v>
      </c>
      <c r="S51" s="8">
        <v>50860</v>
      </c>
      <c r="T51" s="8">
        <v>68817</v>
      </c>
      <c r="U51" s="8">
        <v>0</v>
      </c>
    </row>
    <row r="52" spans="1:21" ht="12">
      <c r="A52" t="s">
        <v>129</v>
      </c>
      <c r="B52" s="44">
        <f t="shared" si="1"/>
        <v>-13862</v>
      </c>
      <c r="C52" s="44">
        <f t="shared" si="0"/>
        <v>268324</v>
      </c>
      <c r="D52" s="44"/>
      <c r="E52" s="44"/>
      <c r="F52" s="7">
        <v>335137</v>
      </c>
      <c r="G52" s="7">
        <v>686</v>
      </c>
      <c r="H52" s="7">
        <v>3404</v>
      </c>
      <c r="I52" s="13">
        <v>11316</v>
      </c>
      <c r="J52" s="7">
        <v>192260</v>
      </c>
      <c r="K52" s="7">
        <v>12538</v>
      </c>
      <c r="L52" s="7"/>
      <c r="M52" s="14">
        <v>0</v>
      </c>
      <c r="N52" s="7">
        <v>381</v>
      </c>
      <c r="O52" s="7">
        <v>47739</v>
      </c>
      <c r="P52" s="7">
        <v>66813</v>
      </c>
      <c r="Q52" s="7">
        <v>0</v>
      </c>
      <c r="R52" s="8">
        <v>17569</v>
      </c>
      <c r="S52" s="8">
        <v>49244</v>
      </c>
      <c r="T52" s="8">
        <v>66813</v>
      </c>
      <c r="U52" s="8">
        <v>0</v>
      </c>
    </row>
    <row r="53" spans="1:21" ht="12">
      <c r="A53" t="s">
        <v>130</v>
      </c>
      <c r="B53" s="44">
        <f t="shared" si="1"/>
        <v>-4161</v>
      </c>
      <c r="C53" s="44">
        <f t="shared" si="0"/>
        <v>266545</v>
      </c>
      <c r="D53" s="44"/>
      <c r="E53" s="44"/>
      <c r="F53" s="7">
        <v>330976</v>
      </c>
      <c r="G53" s="7">
        <v>670</v>
      </c>
      <c r="H53" s="7">
        <v>3668</v>
      </c>
      <c r="I53" s="13">
        <v>10223</v>
      </c>
      <c r="J53" s="7">
        <v>192327</v>
      </c>
      <c r="K53" s="7">
        <v>15968</v>
      </c>
      <c r="L53" s="7"/>
      <c r="M53" s="14">
        <v>0</v>
      </c>
      <c r="N53" s="7">
        <v>225</v>
      </c>
      <c r="O53" s="7">
        <v>43464</v>
      </c>
      <c r="P53" s="7">
        <v>64431</v>
      </c>
      <c r="Q53" s="7">
        <v>0</v>
      </c>
      <c r="R53" s="8">
        <v>16794</v>
      </c>
      <c r="S53" s="8">
        <v>47637</v>
      </c>
      <c r="T53" s="8">
        <v>64431</v>
      </c>
      <c r="U53" s="8">
        <v>0</v>
      </c>
    </row>
    <row r="54" spans="1:21" ht="12">
      <c r="A54" t="s">
        <v>131</v>
      </c>
      <c r="B54" s="44">
        <f t="shared" si="1"/>
        <v>-12872</v>
      </c>
      <c r="C54" s="44">
        <f t="shared" si="0"/>
        <v>262131</v>
      </c>
      <c r="D54" s="44"/>
      <c r="E54" s="44"/>
      <c r="F54" s="7">
        <v>318104</v>
      </c>
      <c r="G54" s="7">
        <v>675</v>
      </c>
      <c r="H54" s="7">
        <v>3804</v>
      </c>
      <c r="I54" s="13">
        <v>10328</v>
      </c>
      <c r="J54" s="7">
        <v>186290</v>
      </c>
      <c r="K54" s="7">
        <v>20908</v>
      </c>
      <c r="L54" s="7"/>
      <c r="M54" s="14">
        <v>0</v>
      </c>
      <c r="N54" s="7">
        <v>86</v>
      </c>
      <c r="O54" s="7">
        <v>40040</v>
      </c>
      <c r="P54" s="7">
        <v>55973</v>
      </c>
      <c r="Q54" s="7">
        <v>0</v>
      </c>
      <c r="R54" s="8">
        <v>15828</v>
      </c>
      <c r="S54" s="8">
        <v>40145</v>
      </c>
      <c r="T54" s="8">
        <v>55973</v>
      </c>
      <c r="U54" s="8">
        <v>0</v>
      </c>
    </row>
    <row r="55" spans="1:21" ht="12">
      <c r="A55" t="s">
        <v>132</v>
      </c>
      <c r="B55" s="44">
        <f t="shared" si="1"/>
        <v>6197</v>
      </c>
      <c r="C55" s="44">
        <f t="shared" si="0"/>
        <v>268088</v>
      </c>
      <c r="D55" s="44"/>
      <c r="E55" s="44"/>
      <c r="F55" s="7">
        <v>324301</v>
      </c>
      <c r="G55" s="7">
        <v>672</v>
      </c>
      <c r="H55" s="7">
        <v>3725</v>
      </c>
      <c r="I55" s="13">
        <v>11361</v>
      </c>
      <c r="J55" s="7">
        <v>192043</v>
      </c>
      <c r="K55" s="7">
        <v>21235</v>
      </c>
      <c r="L55" s="7"/>
      <c r="M55" s="14">
        <v>0</v>
      </c>
      <c r="N55" s="7">
        <v>66</v>
      </c>
      <c r="O55" s="7">
        <v>38986</v>
      </c>
      <c r="P55" s="7">
        <v>56213</v>
      </c>
      <c r="Q55" s="7">
        <v>0</v>
      </c>
      <c r="R55" s="8">
        <v>16657</v>
      </c>
      <c r="S55" s="8">
        <v>39556</v>
      </c>
      <c r="T55" s="8">
        <v>56213</v>
      </c>
      <c r="U55" s="8">
        <v>0</v>
      </c>
    </row>
    <row r="56" spans="1:21" ht="12">
      <c r="A56" t="s">
        <v>133</v>
      </c>
      <c r="B56" s="44">
        <f t="shared" si="1"/>
        <v>-4215</v>
      </c>
      <c r="C56" s="44">
        <f t="shared" si="0"/>
        <v>263590</v>
      </c>
      <c r="D56" s="44"/>
      <c r="E56" s="44"/>
      <c r="F56" s="7">
        <v>320086</v>
      </c>
      <c r="G56" s="7">
        <v>637</v>
      </c>
      <c r="H56" s="7">
        <v>3739</v>
      </c>
      <c r="I56" s="13">
        <v>8856</v>
      </c>
      <c r="J56" s="7">
        <v>189422</v>
      </c>
      <c r="K56" s="7">
        <v>18042</v>
      </c>
      <c r="L56" s="7"/>
      <c r="M56" s="14">
        <v>0</v>
      </c>
      <c r="N56" s="7">
        <v>96</v>
      </c>
      <c r="O56" s="7">
        <v>42798</v>
      </c>
      <c r="P56" s="7">
        <v>56496</v>
      </c>
      <c r="Q56" s="7">
        <v>0</v>
      </c>
      <c r="R56" s="8">
        <v>16756</v>
      </c>
      <c r="S56" s="8">
        <v>39740</v>
      </c>
      <c r="T56" s="8">
        <v>56496</v>
      </c>
      <c r="U56" s="8">
        <v>0</v>
      </c>
    </row>
    <row r="57" spans="1:21" ht="12">
      <c r="A57" t="s">
        <v>134</v>
      </c>
      <c r="B57" s="44">
        <f t="shared" si="1"/>
        <v>5090</v>
      </c>
      <c r="C57" s="44">
        <f t="shared" si="0"/>
        <v>272431</v>
      </c>
      <c r="D57" s="44"/>
      <c r="E57" s="44"/>
      <c r="F57" s="7">
        <v>325176</v>
      </c>
      <c r="G57" s="7">
        <v>685</v>
      </c>
      <c r="H57" s="7">
        <v>3701</v>
      </c>
      <c r="I57" s="13">
        <v>9724</v>
      </c>
      <c r="J57" s="7">
        <v>197881</v>
      </c>
      <c r="K57" s="7">
        <v>23887</v>
      </c>
      <c r="L57" s="7"/>
      <c r="M57" s="14">
        <v>0</v>
      </c>
      <c r="N57" s="7">
        <v>182</v>
      </c>
      <c r="O57" s="7">
        <v>36371</v>
      </c>
      <c r="P57" s="7">
        <v>52745</v>
      </c>
      <c r="Q57" s="7">
        <v>0</v>
      </c>
      <c r="R57" s="8">
        <v>16793</v>
      </c>
      <c r="S57" s="8">
        <v>35952</v>
      </c>
      <c r="T57" s="8">
        <v>52745</v>
      </c>
      <c r="U57" s="8">
        <v>0</v>
      </c>
    </row>
    <row r="58" spans="1:21" ht="12">
      <c r="A58" t="s">
        <v>135</v>
      </c>
      <c r="B58" s="44">
        <f t="shared" si="1"/>
        <v>-2185</v>
      </c>
      <c r="C58" s="44">
        <f t="shared" si="0"/>
        <v>269425</v>
      </c>
      <c r="D58" s="44"/>
      <c r="E58" s="44"/>
      <c r="F58" s="7">
        <v>322991</v>
      </c>
      <c r="G58" s="7">
        <v>728</v>
      </c>
      <c r="H58" s="7">
        <v>3567</v>
      </c>
      <c r="I58" s="13">
        <v>9774</v>
      </c>
      <c r="J58" s="7">
        <v>188760</v>
      </c>
      <c r="K58" s="7">
        <v>27267</v>
      </c>
      <c r="L58" s="7"/>
      <c r="M58" s="14">
        <v>0</v>
      </c>
      <c r="N58" s="7">
        <v>394</v>
      </c>
      <c r="O58" s="7">
        <v>38935</v>
      </c>
      <c r="P58" s="7">
        <v>53566</v>
      </c>
      <c r="Q58" s="7">
        <v>0</v>
      </c>
      <c r="R58" s="8">
        <v>17299</v>
      </c>
      <c r="S58" s="8">
        <v>36267</v>
      </c>
      <c r="T58" s="8">
        <v>53566</v>
      </c>
      <c r="U58" s="8">
        <v>0</v>
      </c>
    </row>
    <row r="59" spans="1:21" ht="12">
      <c r="A59" t="s">
        <v>136</v>
      </c>
      <c r="B59" s="44">
        <f t="shared" si="1"/>
        <v>-4114</v>
      </c>
      <c r="C59" s="44">
        <f t="shared" si="0"/>
        <v>262972</v>
      </c>
      <c r="D59" s="44"/>
      <c r="E59" s="44"/>
      <c r="F59" s="7">
        <v>318877</v>
      </c>
      <c r="G59" s="7">
        <v>467</v>
      </c>
      <c r="H59" s="7">
        <v>3545</v>
      </c>
      <c r="I59" s="13">
        <v>5112</v>
      </c>
      <c r="J59" s="7">
        <v>189753</v>
      </c>
      <c r="K59" s="7">
        <v>32894</v>
      </c>
      <c r="L59" s="7"/>
      <c r="M59" s="14">
        <v>0</v>
      </c>
      <c r="N59" s="7">
        <v>478</v>
      </c>
      <c r="O59" s="7">
        <v>30723</v>
      </c>
      <c r="P59" s="7">
        <v>55905</v>
      </c>
      <c r="Q59" s="7">
        <v>0</v>
      </c>
      <c r="R59" s="8">
        <v>18102</v>
      </c>
      <c r="S59" s="8">
        <v>37803</v>
      </c>
      <c r="T59" s="8">
        <v>55905</v>
      </c>
      <c r="U59" s="8">
        <v>0</v>
      </c>
    </row>
    <row r="60" spans="1:21" ht="12">
      <c r="A60" t="s">
        <v>137</v>
      </c>
      <c r="B60" s="44">
        <f t="shared" si="1"/>
        <v>-7528</v>
      </c>
      <c r="C60" s="44">
        <f t="shared" si="0"/>
        <v>259919</v>
      </c>
      <c r="D60" s="44"/>
      <c r="E60" s="44"/>
      <c r="F60" s="7">
        <v>311349</v>
      </c>
      <c r="G60" s="7">
        <v>390</v>
      </c>
      <c r="H60" s="7">
        <v>3443</v>
      </c>
      <c r="I60" s="13">
        <v>7636</v>
      </c>
      <c r="J60" s="7">
        <v>180308</v>
      </c>
      <c r="K60" s="7">
        <v>36630</v>
      </c>
      <c r="L60" s="7"/>
      <c r="M60" s="14">
        <v>0</v>
      </c>
      <c r="N60" s="7">
        <v>659</v>
      </c>
      <c r="O60" s="7">
        <v>30853</v>
      </c>
      <c r="P60" s="7">
        <v>51430</v>
      </c>
      <c r="Q60" s="7">
        <v>0</v>
      </c>
      <c r="R60" s="8">
        <v>13809</v>
      </c>
      <c r="S60" s="8">
        <v>37621</v>
      </c>
      <c r="T60" s="8">
        <v>51430</v>
      </c>
      <c r="U60" s="8">
        <v>0</v>
      </c>
    </row>
    <row r="61" spans="1:21" ht="12">
      <c r="A61" t="s">
        <v>138</v>
      </c>
      <c r="B61" s="44">
        <f t="shared" si="1"/>
        <v>-7612</v>
      </c>
      <c r="C61" s="44">
        <f t="shared" si="0"/>
        <v>249057</v>
      </c>
      <c r="D61" s="44"/>
      <c r="E61" s="44"/>
      <c r="F61" s="7">
        <v>303737</v>
      </c>
      <c r="G61" s="7">
        <v>431</v>
      </c>
      <c r="H61" s="7">
        <v>3649</v>
      </c>
      <c r="I61" s="13">
        <v>9035</v>
      </c>
      <c r="J61" s="7">
        <v>177082</v>
      </c>
      <c r="K61" s="7">
        <v>30048</v>
      </c>
      <c r="L61" s="7"/>
      <c r="M61" s="14">
        <v>0</v>
      </c>
      <c r="N61" s="7">
        <v>699</v>
      </c>
      <c r="O61" s="7">
        <v>28113</v>
      </c>
      <c r="P61" s="7">
        <v>54680</v>
      </c>
      <c r="Q61" s="7">
        <v>0</v>
      </c>
      <c r="R61" s="8">
        <v>17579</v>
      </c>
      <c r="S61" s="8">
        <v>37101</v>
      </c>
      <c r="T61" s="8">
        <v>54680</v>
      </c>
      <c r="U61" s="8">
        <v>0</v>
      </c>
    </row>
    <row r="62" spans="1:21" ht="12">
      <c r="A62" t="s">
        <v>139</v>
      </c>
      <c r="B62" s="44">
        <f t="shared" si="1"/>
        <v>2767</v>
      </c>
      <c r="C62" s="44">
        <f t="shared" si="0"/>
        <v>250903</v>
      </c>
      <c r="D62" s="44"/>
      <c r="E62" s="44"/>
      <c r="F62" s="7">
        <v>306504</v>
      </c>
      <c r="G62" s="7">
        <v>506</v>
      </c>
      <c r="H62" s="7">
        <v>3267</v>
      </c>
      <c r="I62" s="13">
        <v>10162</v>
      </c>
      <c r="J62" s="7">
        <v>159756</v>
      </c>
      <c r="K62" s="7">
        <v>31941</v>
      </c>
      <c r="L62" s="7"/>
      <c r="M62" s="14">
        <v>0</v>
      </c>
      <c r="N62" s="7">
        <v>681</v>
      </c>
      <c r="O62" s="7">
        <v>44590</v>
      </c>
      <c r="P62" s="7">
        <v>55601</v>
      </c>
      <c r="Q62" s="7">
        <v>0</v>
      </c>
      <c r="R62" s="8">
        <v>17525</v>
      </c>
      <c r="S62" s="8">
        <v>38076</v>
      </c>
      <c r="T62" s="8">
        <v>55601</v>
      </c>
      <c r="U62" s="8">
        <v>0</v>
      </c>
    </row>
    <row r="63" spans="1:21" ht="12">
      <c r="A63" t="s">
        <v>140</v>
      </c>
      <c r="B63" s="44">
        <f t="shared" si="1"/>
        <v>-10505</v>
      </c>
      <c r="C63" s="44">
        <f t="shared" si="0"/>
        <v>239483</v>
      </c>
      <c r="D63" s="44"/>
      <c r="E63" s="44"/>
      <c r="F63" s="7">
        <v>295999</v>
      </c>
      <c r="G63" s="7">
        <v>660</v>
      </c>
      <c r="H63" s="7">
        <v>3131</v>
      </c>
      <c r="I63" s="13">
        <v>2765</v>
      </c>
      <c r="J63" s="7">
        <v>171331</v>
      </c>
      <c r="K63" s="7">
        <v>22519</v>
      </c>
      <c r="L63" s="7"/>
      <c r="M63" s="14">
        <v>0</v>
      </c>
      <c r="N63" s="7">
        <v>312</v>
      </c>
      <c r="O63" s="7">
        <v>38765</v>
      </c>
      <c r="P63" s="7">
        <v>56516</v>
      </c>
      <c r="Q63" s="7">
        <v>0</v>
      </c>
      <c r="R63" s="8">
        <v>18715</v>
      </c>
      <c r="S63" s="8">
        <v>37801</v>
      </c>
      <c r="T63" s="8">
        <v>56516</v>
      </c>
      <c r="U63" s="8">
        <v>0</v>
      </c>
    </row>
    <row r="64" spans="1:21" ht="12">
      <c r="A64" t="s">
        <v>0</v>
      </c>
      <c r="B64" s="44">
        <f t="shared" si="1"/>
        <v>-820</v>
      </c>
      <c r="C64" s="44">
        <f t="shared" si="0"/>
        <v>242387</v>
      </c>
      <c r="D64" s="44"/>
      <c r="E64" s="44"/>
      <c r="F64" s="7">
        <v>295179</v>
      </c>
      <c r="G64" s="7">
        <v>844</v>
      </c>
      <c r="H64" s="7">
        <v>3115</v>
      </c>
      <c r="I64" s="13">
        <v>5964</v>
      </c>
      <c r="J64" s="7">
        <v>170651</v>
      </c>
      <c r="K64" s="7">
        <v>25283</v>
      </c>
      <c r="L64" s="7"/>
      <c r="M64" s="14">
        <v>0</v>
      </c>
      <c r="N64" s="7">
        <v>268</v>
      </c>
      <c r="O64" s="7">
        <v>36262</v>
      </c>
      <c r="P64" s="7">
        <v>52792</v>
      </c>
      <c r="Q64" s="7">
        <v>0</v>
      </c>
      <c r="R64" s="8">
        <v>16989</v>
      </c>
      <c r="S64" s="8">
        <v>35803</v>
      </c>
      <c r="T64" s="8">
        <v>52792</v>
      </c>
      <c r="U64" s="8">
        <v>0</v>
      </c>
    </row>
    <row r="65" spans="1:21" ht="12">
      <c r="A65" t="s">
        <v>1</v>
      </c>
      <c r="B65" s="44">
        <f t="shared" si="1"/>
        <v>1822</v>
      </c>
      <c r="C65" s="44">
        <f t="shared" si="0"/>
        <v>243632</v>
      </c>
      <c r="D65" s="44"/>
      <c r="E65" s="44"/>
      <c r="F65" s="7">
        <v>297001</v>
      </c>
      <c r="G65" s="7">
        <v>622</v>
      </c>
      <c r="H65" s="7">
        <v>3098</v>
      </c>
      <c r="I65" s="13">
        <v>1985</v>
      </c>
      <c r="J65" s="7">
        <v>177162</v>
      </c>
      <c r="K65" s="7">
        <v>30005</v>
      </c>
      <c r="L65" s="7"/>
      <c r="M65" s="14">
        <v>0</v>
      </c>
      <c r="N65" s="7">
        <v>388</v>
      </c>
      <c r="O65" s="7">
        <v>30372</v>
      </c>
      <c r="P65" s="7">
        <v>53369</v>
      </c>
      <c r="Q65" s="7">
        <v>0</v>
      </c>
      <c r="R65" s="8">
        <v>16596</v>
      </c>
      <c r="S65" s="8">
        <v>36773</v>
      </c>
      <c r="T65" s="8">
        <v>53369</v>
      </c>
      <c r="U65" s="8">
        <v>0</v>
      </c>
    </row>
    <row r="66" spans="1:21" ht="12">
      <c r="A66" t="s">
        <v>2</v>
      </c>
      <c r="B66" s="44">
        <f t="shared" si="1"/>
        <v>9132</v>
      </c>
      <c r="C66" s="44">
        <f t="shared" si="0"/>
        <v>252609</v>
      </c>
      <c r="D66" s="44"/>
      <c r="E66" s="44"/>
      <c r="F66" s="7">
        <v>306133</v>
      </c>
      <c r="G66" s="7">
        <v>461</v>
      </c>
      <c r="H66" s="7">
        <v>3050</v>
      </c>
      <c r="I66" s="13">
        <v>-287</v>
      </c>
      <c r="J66" s="7">
        <v>179459</v>
      </c>
      <c r="K66" s="7">
        <v>30550</v>
      </c>
      <c r="L66" s="7"/>
      <c r="M66" s="14">
        <v>0</v>
      </c>
      <c r="N66" s="7">
        <v>398</v>
      </c>
      <c r="O66" s="7">
        <v>38978</v>
      </c>
      <c r="P66" s="7">
        <v>53524</v>
      </c>
      <c r="Q66" s="7">
        <v>0</v>
      </c>
      <c r="R66" s="8">
        <v>17718</v>
      </c>
      <c r="S66" s="8">
        <v>35806</v>
      </c>
      <c r="T66" s="8">
        <v>53524</v>
      </c>
      <c r="U66" s="8">
        <v>0</v>
      </c>
    </row>
    <row r="67" spans="1:21" ht="12">
      <c r="A67" t="s">
        <v>3</v>
      </c>
      <c r="B67" s="44">
        <f t="shared" si="1"/>
        <v>3187</v>
      </c>
      <c r="C67" s="44">
        <f t="shared" si="0"/>
        <v>253820</v>
      </c>
      <c r="D67" s="44"/>
      <c r="E67" s="44"/>
      <c r="F67" s="7">
        <v>309320</v>
      </c>
      <c r="G67" s="7">
        <v>375</v>
      </c>
      <c r="H67" s="7">
        <v>3063</v>
      </c>
      <c r="I67" s="13">
        <v>-1703</v>
      </c>
      <c r="J67" s="7">
        <v>184156</v>
      </c>
      <c r="K67" s="7">
        <v>27178</v>
      </c>
      <c r="L67" s="7"/>
      <c r="M67" s="14">
        <v>0</v>
      </c>
      <c r="N67" s="7">
        <v>458</v>
      </c>
      <c r="O67" s="7">
        <v>40293</v>
      </c>
      <c r="P67" s="7">
        <v>55500</v>
      </c>
      <c r="Q67" s="7">
        <v>0</v>
      </c>
      <c r="R67" s="8">
        <v>17342</v>
      </c>
      <c r="S67" s="8">
        <v>38158</v>
      </c>
      <c r="T67" s="8">
        <v>55500</v>
      </c>
      <c r="U67" s="8">
        <v>0</v>
      </c>
    </row>
    <row r="68" spans="1:21" ht="12">
      <c r="A68" t="s">
        <v>4</v>
      </c>
      <c r="B68" s="44">
        <f t="shared" si="1"/>
        <v>11171</v>
      </c>
      <c r="C68" s="44">
        <f aca="true" t="shared" si="2" ref="C68:C106">F68-P68</f>
        <v>263043</v>
      </c>
      <c r="D68" s="44"/>
      <c r="E68" s="44"/>
      <c r="F68" s="7">
        <v>320491</v>
      </c>
      <c r="G68" s="7">
        <v>431</v>
      </c>
      <c r="H68" s="7">
        <v>3025</v>
      </c>
      <c r="I68" s="13">
        <v>2185</v>
      </c>
      <c r="J68" s="7">
        <v>186204</v>
      </c>
      <c r="K68" s="7">
        <v>30504</v>
      </c>
      <c r="L68" s="7"/>
      <c r="M68" s="14">
        <v>0</v>
      </c>
      <c r="N68" s="7">
        <v>405</v>
      </c>
      <c r="O68" s="7">
        <v>40289</v>
      </c>
      <c r="P68" s="7">
        <v>57448</v>
      </c>
      <c r="Q68" s="7">
        <v>0</v>
      </c>
      <c r="R68" s="8">
        <v>16412</v>
      </c>
      <c r="S68" s="8">
        <v>41036</v>
      </c>
      <c r="T68" s="8">
        <v>57448</v>
      </c>
      <c r="U68" s="8">
        <v>0</v>
      </c>
    </row>
    <row r="69" spans="1:21" ht="12">
      <c r="A69" t="s">
        <v>5</v>
      </c>
      <c r="B69" s="44">
        <f aca="true" t="shared" si="3" ref="B69:B106">F69-F68</f>
        <v>4214</v>
      </c>
      <c r="C69" s="44">
        <f t="shared" si="2"/>
        <v>264131</v>
      </c>
      <c r="D69" s="44"/>
      <c r="E69" s="44"/>
      <c r="F69" s="7">
        <v>324705</v>
      </c>
      <c r="G69" s="7">
        <v>616</v>
      </c>
      <c r="H69" s="7">
        <v>2889</v>
      </c>
      <c r="I69" s="13">
        <v>101</v>
      </c>
      <c r="J69" s="7">
        <v>191508</v>
      </c>
      <c r="K69" s="7">
        <v>28382</v>
      </c>
      <c r="L69" s="7"/>
      <c r="M69" s="14">
        <v>0</v>
      </c>
      <c r="N69" s="7">
        <v>333</v>
      </c>
      <c r="O69" s="7">
        <v>40302</v>
      </c>
      <c r="P69" s="7">
        <v>60574</v>
      </c>
      <c r="Q69" s="7">
        <v>0</v>
      </c>
      <c r="R69" s="8">
        <v>17155</v>
      </c>
      <c r="S69" s="8">
        <v>43419</v>
      </c>
      <c r="T69" s="8">
        <v>60574</v>
      </c>
      <c r="U69" s="8">
        <v>0</v>
      </c>
    </row>
    <row r="70" spans="1:21" ht="12">
      <c r="A70" t="s">
        <v>6</v>
      </c>
      <c r="B70" s="44">
        <f t="shared" si="3"/>
        <v>6944</v>
      </c>
      <c r="C70" s="44">
        <f t="shared" si="2"/>
        <v>271590</v>
      </c>
      <c r="D70" s="44"/>
      <c r="E70" s="44"/>
      <c r="F70" s="7">
        <v>331649</v>
      </c>
      <c r="G70" s="7">
        <v>504</v>
      </c>
      <c r="H70" s="7">
        <v>2823</v>
      </c>
      <c r="I70" s="13">
        <v>257</v>
      </c>
      <c r="J70" s="7">
        <v>194178</v>
      </c>
      <c r="K70" s="7">
        <v>30404</v>
      </c>
      <c r="L70" s="7"/>
      <c r="M70" s="14">
        <v>0</v>
      </c>
      <c r="N70" s="7">
        <v>335</v>
      </c>
      <c r="O70" s="7">
        <v>43089</v>
      </c>
      <c r="P70" s="7">
        <v>60059</v>
      </c>
      <c r="Q70" s="7">
        <v>0</v>
      </c>
      <c r="R70" s="8">
        <v>15730</v>
      </c>
      <c r="S70" s="8">
        <v>44329</v>
      </c>
      <c r="T70" s="8">
        <v>60059</v>
      </c>
      <c r="U70" s="8">
        <v>0</v>
      </c>
    </row>
    <row r="71" spans="1:21" ht="12">
      <c r="A71" t="s">
        <v>7</v>
      </c>
      <c r="B71" s="44">
        <f t="shared" si="3"/>
        <v>-1376</v>
      </c>
      <c r="C71" s="44">
        <f t="shared" si="2"/>
        <v>265772</v>
      </c>
      <c r="D71" s="44"/>
      <c r="E71" s="44"/>
      <c r="F71" s="7">
        <v>330273</v>
      </c>
      <c r="G71" s="7">
        <v>272</v>
      </c>
      <c r="H71" s="7">
        <v>2860</v>
      </c>
      <c r="I71" s="13">
        <v>-6357</v>
      </c>
      <c r="J71" s="7">
        <v>202368</v>
      </c>
      <c r="K71" s="7">
        <v>31295</v>
      </c>
      <c r="L71" s="7"/>
      <c r="M71" s="25">
        <v>0</v>
      </c>
      <c r="N71" s="7">
        <v>318</v>
      </c>
      <c r="O71" s="7">
        <v>35016</v>
      </c>
      <c r="P71" s="7">
        <v>64501</v>
      </c>
      <c r="Q71" s="7">
        <v>0</v>
      </c>
      <c r="R71" s="8">
        <v>15921</v>
      </c>
      <c r="S71" s="8">
        <v>48580</v>
      </c>
      <c r="T71" s="8">
        <v>64501</v>
      </c>
      <c r="U71" s="8">
        <v>0</v>
      </c>
    </row>
    <row r="72" spans="1:21" ht="12">
      <c r="A72" t="s">
        <v>8</v>
      </c>
      <c r="B72" s="44">
        <f t="shared" si="3"/>
        <v>12059</v>
      </c>
      <c r="C72" s="44">
        <f t="shared" si="2"/>
        <v>274552</v>
      </c>
      <c r="D72" s="44"/>
      <c r="E72" s="44"/>
      <c r="F72" s="21">
        <v>342332</v>
      </c>
      <c r="G72" s="21">
        <v>204</v>
      </c>
      <c r="H72" s="21">
        <v>3165</v>
      </c>
      <c r="I72" s="21">
        <v>-8224</v>
      </c>
      <c r="J72" s="21">
        <v>212370</v>
      </c>
      <c r="K72" s="21">
        <v>34607</v>
      </c>
      <c r="L72" s="21"/>
      <c r="M72" s="25">
        <v>0</v>
      </c>
      <c r="N72" s="21">
        <v>297</v>
      </c>
      <c r="O72" s="21">
        <v>32133</v>
      </c>
      <c r="P72" s="21">
        <v>67780</v>
      </c>
      <c r="Q72" s="7">
        <v>0</v>
      </c>
      <c r="R72" s="8">
        <v>16432</v>
      </c>
      <c r="S72" s="8">
        <v>51348</v>
      </c>
      <c r="T72" s="8">
        <v>67780</v>
      </c>
      <c r="U72" s="8">
        <v>0</v>
      </c>
    </row>
    <row r="73" spans="1:21" ht="12">
      <c r="A73" t="s">
        <v>9</v>
      </c>
      <c r="B73" s="44">
        <f t="shared" si="3"/>
        <v>-653</v>
      </c>
      <c r="C73" s="44">
        <f t="shared" si="2"/>
        <v>269502</v>
      </c>
      <c r="D73" s="44"/>
      <c r="E73" s="44"/>
      <c r="F73" s="21">
        <v>341679</v>
      </c>
      <c r="G73" s="21">
        <v>227</v>
      </c>
      <c r="H73" s="21">
        <v>3176</v>
      </c>
      <c r="I73" s="21">
        <v>-6450</v>
      </c>
      <c r="J73" s="21">
        <v>216127</v>
      </c>
      <c r="K73" s="21">
        <v>28116</v>
      </c>
      <c r="L73" s="21"/>
      <c r="M73" s="25">
        <v>0</v>
      </c>
      <c r="N73" s="21">
        <v>287</v>
      </c>
      <c r="O73" s="21">
        <v>28019</v>
      </c>
      <c r="P73" s="21">
        <v>72177</v>
      </c>
      <c r="Q73" s="7">
        <v>0</v>
      </c>
      <c r="R73" s="8">
        <v>18102</v>
      </c>
      <c r="S73" s="8">
        <v>54075</v>
      </c>
      <c r="T73" s="8">
        <v>72177</v>
      </c>
      <c r="U73" s="8">
        <v>0</v>
      </c>
    </row>
    <row r="74" spans="1:21" ht="12">
      <c r="A74" t="s">
        <v>10</v>
      </c>
      <c r="B74" s="44">
        <f t="shared" si="3"/>
        <v>17502</v>
      </c>
      <c r="C74" s="44">
        <f t="shared" si="2"/>
        <v>282187</v>
      </c>
      <c r="D74" s="44"/>
      <c r="E74" s="44"/>
      <c r="F74" s="21">
        <v>359181</v>
      </c>
      <c r="G74" s="21">
        <v>190</v>
      </c>
      <c r="H74" s="21">
        <v>3304</v>
      </c>
      <c r="I74" s="21">
        <v>-4433</v>
      </c>
      <c r="J74" s="21">
        <v>217970</v>
      </c>
      <c r="K74" s="21">
        <v>32511</v>
      </c>
      <c r="L74" s="21"/>
      <c r="M74" s="25">
        <v>0</v>
      </c>
      <c r="N74" s="21">
        <v>271</v>
      </c>
      <c r="O74" s="21">
        <v>32374</v>
      </c>
      <c r="P74" s="21">
        <v>76994</v>
      </c>
      <c r="Q74" s="7">
        <v>0</v>
      </c>
      <c r="R74" s="8">
        <v>18841</v>
      </c>
      <c r="S74" s="8">
        <v>58153</v>
      </c>
      <c r="T74" s="8">
        <v>76994</v>
      </c>
      <c r="U74" s="8">
        <v>0</v>
      </c>
    </row>
    <row r="75" spans="1:21" ht="12">
      <c r="A75" t="s">
        <v>11</v>
      </c>
      <c r="B75" s="44">
        <f t="shared" si="3"/>
        <v>10964</v>
      </c>
      <c r="C75" s="44">
        <f t="shared" si="2"/>
        <v>287868</v>
      </c>
      <c r="D75" s="44"/>
      <c r="E75" s="44"/>
      <c r="F75" s="21">
        <v>370145</v>
      </c>
      <c r="G75" s="21">
        <v>175</v>
      </c>
      <c r="H75" s="21">
        <v>3301</v>
      </c>
      <c r="I75" s="21">
        <v>-1366</v>
      </c>
      <c r="J75" s="21">
        <v>223360</v>
      </c>
      <c r="K75" s="21">
        <v>31087</v>
      </c>
      <c r="L75" s="21"/>
      <c r="M75" s="25">
        <v>0</v>
      </c>
      <c r="N75" s="21">
        <v>276</v>
      </c>
      <c r="O75" s="21">
        <v>31035</v>
      </c>
      <c r="P75" s="21">
        <v>82277</v>
      </c>
      <c r="Q75" s="7">
        <v>0</v>
      </c>
      <c r="R75" s="8">
        <v>20950</v>
      </c>
      <c r="S75" s="8">
        <v>61327</v>
      </c>
      <c r="T75" s="8">
        <v>82277</v>
      </c>
      <c r="U75" s="8">
        <v>0</v>
      </c>
    </row>
    <row r="76" spans="1:21" ht="12">
      <c r="A76" t="s">
        <v>12</v>
      </c>
      <c r="B76" s="44">
        <f t="shared" si="3"/>
        <v>8552</v>
      </c>
      <c r="C76" s="44">
        <f t="shared" si="2"/>
        <v>291798</v>
      </c>
      <c r="D76" s="44"/>
      <c r="E76" s="44"/>
      <c r="F76" s="21">
        <v>378697</v>
      </c>
      <c r="G76" s="21">
        <v>215</v>
      </c>
      <c r="H76" s="21">
        <v>3277</v>
      </c>
      <c r="I76" s="21">
        <v>-4568</v>
      </c>
      <c r="J76" s="21">
        <v>224045</v>
      </c>
      <c r="K76" s="21">
        <v>35600</v>
      </c>
      <c r="L76" s="21"/>
      <c r="M76" s="25">
        <v>0</v>
      </c>
      <c r="N76" s="21">
        <v>166</v>
      </c>
      <c r="O76" s="21">
        <v>33063</v>
      </c>
      <c r="P76" s="21">
        <v>86899</v>
      </c>
      <c r="Q76" s="7">
        <v>0</v>
      </c>
      <c r="R76" s="8">
        <v>19170</v>
      </c>
      <c r="S76" s="8">
        <v>67729</v>
      </c>
      <c r="T76" s="8">
        <v>86899</v>
      </c>
      <c r="U76" s="8">
        <v>0</v>
      </c>
    </row>
    <row r="77" spans="1:21" ht="12">
      <c r="A77" t="s">
        <v>13</v>
      </c>
      <c r="B77" s="44">
        <f t="shared" si="3"/>
        <v>21820</v>
      </c>
      <c r="C77" s="44">
        <f t="shared" si="2"/>
        <v>308015</v>
      </c>
      <c r="D77" s="44"/>
      <c r="E77" s="44"/>
      <c r="F77" s="21">
        <v>400517</v>
      </c>
      <c r="G77" s="21">
        <v>179</v>
      </c>
      <c r="H77" s="21">
        <v>2792</v>
      </c>
      <c r="I77" s="21">
        <v>-2152</v>
      </c>
      <c r="J77" s="21">
        <v>227073</v>
      </c>
      <c r="K77" s="21">
        <v>40377</v>
      </c>
      <c r="L77" s="21"/>
      <c r="M77" s="25">
        <v>0</v>
      </c>
      <c r="N77" s="21">
        <v>199</v>
      </c>
      <c r="O77" s="21">
        <v>39547</v>
      </c>
      <c r="P77" s="21">
        <v>92502</v>
      </c>
      <c r="Q77" s="7">
        <v>0</v>
      </c>
      <c r="R77" s="8">
        <v>18379</v>
      </c>
      <c r="S77" s="8">
        <v>74123</v>
      </c>
      <c r="T77" s="8">
        <v>92502</v>
      </c>
      <c r="U77" s="8">
        <v>0</v>
      </c>
    </row>
    <row r="78" spans="1:21" ht="12">
      <c r="A78" t="s">
        <v>14</v>
      </c>
      <c r="B78" s="44">
        <f t="shared" si="3"/>
        <v>11305</v>
      </c>
      <c r="C78" s="44">
        <f t="shared" si="2"/>
        <v>308319</v>
      </c>
      <c r="D78" s="44"/>
      <c r="E78" s="44"/>
      <c r="F78" s="21">
        <v>411822</v>
      </c>
      <c r="G78" s="21">
        <v>195</v>
      </c>
      <c r="H78" s="21">
        <v>2807</v>
      </c>
      <c r="I78" s="21">
        <v>-1500</v>
      </c>
      <c r="J78" s="21">
        <v>224146</v>
      </c>
      <c r="K78" s="21">
        <v>38420</v>
      </c>
      <c r="L78" s="21"/>
      <c r="M78" s="26">
        <v>0</v>
      </c>
      <c r="N78" s="21">
        <v>176</v>
      </c>
      <c r="O78" s="21">
        <v>44075</v>
      </c>
      <c r="P78" s="21">
        <v>103503</v>
      </c>
      <c r="Q78" s="7">
        <v>0</v>
      </c>
      <c r="R78" s="8">
        <v>20573</v>
      </c>
      <c r="S78" s="8">
        <v>82930</v>
      </c>
      <c r="T78" s="8">
        <v>103503</v>
      </c>
      <c r="U78" s="8">
        <v>0</v>
      </c>
    </row>
    <row r="79" spans="1:21" ht="12">
      <c r="A79" t="s">
        <v>15</v>
      </c>
      <c r="B79" s="44">
        <f t="shared" si="3"/>
        <v>9431</v>
      </c>
      <c r="C79" s="44">
        <f t="shared" si="2"/>
        <v>312236</v>
      </c>
      <c r="D79" s="44"/>
      <c r="E79" s="44"/>
      <c r="F79" s="21">
        <v>421253</v>
      </c>
      <c r="G79" s="21">
        <v>180</v>
      </c>
      <c r="H79" s="21">
        <v>2468</v>
      </c>
      <c r="I79" s="21">
        <v>-2753</v>
      </c>
      <c r="J79" s="21">
        <v>229749</v>
      </c>
      <c r="K79" s="21">
        <v>44852</v>
      </c>
      <c r="L79" s="21"/>
      <c r="M79" s="25">
        <v>0</v>
      </c>
      <c r="N79" s="21">
        <v>204</v>
      </c>
      <c r="O79" s="21">
        <v>37536</v>
      </c>
      <c r="P79" s="21">
        <v>109017</v>
      </c>
      <c r="Q79" s="7">
        <v>0</v>
      </c>
      <c r="R79" s="8">
        <v>21004</v>
      </c>
      <c r="S79" s="8">
        <v>88013</v>
      </c>
      <c r="T79" s="8">
        <v>109017</v>
      </c>
      <c r="U79" s="8">
        <v>0</v>
      </c>
    </row>
    <row r="80" spans="1:21" ht="12">
      <c r="A80" t="s">
        <v>16</v>
      </c>
      <c r="B80" s="44">
        <f t="shared" si="3"/>
        <v>6450</v>
      </c>
      <c r="C80" s="44">
        <f t="shared" si="2"/>
        <v>314576</v>
      </c>
      <c r="D80" s="44"/>
      <c r="E80" s="44"/>
      <c r="F80" s="21">
        <v>427703</v>
      </c>
      <c r="G80" s="21">
        <v>525</v>
      </c>
      <c r="H80" s="21">
        <v>698</v>
      </c>
      <c r="I80" s="21">
        <v>-4350</v>
      </c>
      <c r="J80" s="21">
        <v>240578</v>
      </c>
      <c r="K80" s="21">
        <v>57946</v>
      </c>
      <c r="L80" s="21"/>
      <c r="M80" s="25">
        <v>0</v>
      </c>
      <c r="N80" s="21">
        <v>186</v>
      </c>
      <c r="O80" s="21">
        <v>18993</v>
      </c>
      <c r="P80" s="21">
        <v>113127</v>
      </c>
      <c r="Q80" s="7">
        <v>0</v>
      </c>
      <c r="R80" s="8">
        <v>23430</v>
      </c>
      <c r="S80" s="8">
        <v>89697</v>
      </c>
      <c r="T80" s="8">
        <v>113127</v>
      </c>
      <c r="U80" s="8">
        <v>0</v>
      </c>
    </row>
    <row r="81" spans="1:21" ht="12">
      <c r="A81" t="s">
        <v>17</v>
      </c>
      <c r="B81" s="44">
        <f t="shared" si="3"/>
        <v>7173</v>
      </c>
      <c r="C81" s="44">
        <f t="shared" si="2"/>
        <v>320638</v>
      </c>
      <c r="D81" s="44"/>
      <c r="E81" s="44"/>
      <c r="F81" s="21">
        <v>434876</v>
      </c>
      <c r="G81" s="21">
        <v>318</v>
      </c>
      <c r="H81" s="21">
        <v>567</v>
      </c>
      <c r="I81" s="21">
        <v>-371</v>
      </c>
      <c r="J81" s="21">
        <v>246166</v>
      </c>
      <c r="K81" s="21">
        <v>59396</v>
      </c>
      <c r="L81" s="21"/>
      <c r="M81" s="25">
        <v>0</v>
      </c>
      <c r="N81" s="21">
        <v>213</v>
      </c>
      <c r="O81" s="21">
        <v>14349</v>
      </c>
      <c r="P81" s="21">
        <v>114238</v>
      </c>
      <c r="Q81" s="7">
        <v>0</v>
      </c>
      <c r="R81" s="16">
        <v>22454</v>
      </c>
      <c r="S81" s="8">
        <v>91784</v>
      </c>
      <c r="T81" s="16">
        <v>114238</v>
      </c>
      <c r="U81" s="8">
        <v>0</v>
      </c>
    </row>
    <row r="82" spans="1:21" ht="12">
      <c r="A82" t="s">
        <v>18</v>
      </c>
      <c r="B82" s="44">
        <f t="shared" si="3"/>
        <v>13674</v>
      </c>
      <c r="C82" s="44">
        <f t="shared" si="2"/>
        <v>324017</v>
      </c>
      <c r="D82" s="44"/>
      <c r="E82" s="44"/>
      <c r="F82" s="21">
        <v>448550</v>
      </c>
      <c r="G82" s="21">
        <v>149</v>
      </c>
      <c r="H82" s="21">
        <v>496</v>
      </c>
      <c r="I82" s="21">
        <v>-2808</v>
      </c>
      <c r="J82" s="21">
        <v>250988</v>
      </c>
      <c r="K82" s="21">
        <v>59393</v>
      </c>
      <c r="L82" s="21"/>
      <c r="M82" s="25">
        <v>0</v>
      </c>
      <c r="N82" s="21">
        <v>201</v>
      </c>
      <c r="O82" s="21">
        <v>15598</v>
      </c>
      <c r="P82" s="21">
        <v>124533</v>
      </c>
      <c r="Q82" s="7">
        <v>0</v>
      </c>
      <c r="R82" s="16">
        <v>24025</v>
      </c>
      <c r="S82" s="8">
        <v>100508</v>
      </c>
      <c r="T82" s="16">
        <v>124533</v>
      </c>
      <c r="U82" s="8">
        <v>0</v>
      </c>
    </row>
    <row r="83" spans="1:21" ht="12">
      <c r="A83" t="s">
        <v>19</v>
      </c>
      <c r="B83" s="44">
        <f t="shared" si="3"/>
        <v>-179</v>
      </c>
      <c r="C83" s="44">
        <f t="shared" si="2"/>
        <v>314400</v>
      </c>
      <c r="D83" s="44"/>
      <c r="E83" s="44"/>
      <c r="F83" s="21">
        <v>448371</v>
      </c>
      <c r="G83" s="21">
        <v>249</v>
      </c>
      <c r="H83" s="21">
        <v>496</v>
      </c>
      <c r="I83" s="21">
        <v>-7790</v>
      </c>
      <c r="J83" s="21">
        <v>239847</v>
      </c>
      <c r="K83" s="21">
        <v>63420</v>
      </c>
      <c r="L83" s="21"/>
      <c r="M83" s="25">
        <v>0</v>
      </c>
      <c r="N83" s="21">
        <v>203</v>
      </c>
      <c r="O83" s="21">
        <v>17975</v>
      </c>
      <c r="P83" s="21">
        <v>133971</v>
      </c>
      <c r="Q83" s="7">
        <v>0</v>
      </c>
      <c r="R83" s="16">
        <v>25220</v>
      </c>
      <c r="S83" s="8">
        <v>108751</v>
      </c>
      <c r="T83" s="16">
        <v>133971</v>
      </c>
      <c r="U83" s="8">
        <v>0</v>
      </c>
    </row>
    <row r="84" spans="1:21" ht="12">
      <c r="A84" t="s">
        <v>20</v>
      </c>
      <c r="B84" s="44">
        <f t="shared" si="3"/>
        <v>-3826</v>
      </c>
      <c r="C84" s="44">
        <f t="shared" si="2"/>
        <v>312249</v>
      </c>
      <c r="D84" s="44"/>
      <c r="E84" s="44"/>
      <c r="F84" s="21">
        <v>444545</v>
      </c>
      <c r="G84" s="21">
        <v>146</v>
      </c>
      <c r="H84" s="21">
        <v>496</v>
      </c>
      <c r="I84" s="21">
        <v>-16587</v>
      </c>
      <c r="J84" s="21">
        <v>244748</v>
      </c>
      <c r="K84" s="21">
        <v>73492</v>
      </c>
      <c r="L84" s="21"/>
      <c r="M84" s="25">
        <v>0</v>
      </c>
      <c r="N84" s="21">
        <v>149</v>
      </c>
      <c r="O84" s="21">
        <v>9805</v>
      </c>
      <c r="P84" s="21">
        <v>132296</v>
      </c>
      <c r="Q84" s="7">
        <v>0</v>
      </c>
      <c r="R84" s="16">
        <v>24270</v>
      </c>
      <c r="S84" s="8">
        <v>108026</v>
      </c>
      <c r="T84" s="16">
        <v>132296</v>
      </c>
      <c r="U84" s="8">
        <v>0</v>
      </c>
    </row>
    <row r="85" spans="1:21" ht="12">
      <c r="A85" t="s">
        <v>21</v>
      </c>
      <c r="B85" s="44">
        <f t="shared" si="3"/>
        <v>1166</v>
      </c>
      <c r="C85" s="44">
        <f t="shared" si="2"/>
        <v>301284</v>
      </c>
      <c r="D85" s="44"/>
      <c r="E85" s="44"/>
      <c r="F85" s="21">
        <v>445711</v>
      </c>
      <c r="G85" s="21">
        <v>168</v>
      </c>
      <c r="H85" s="21">
        <v>496</v>
      </c>
      <c r="I85" s="21">
        <v>-10130</v>
      </c>
      <c r="J85" s="21">
        <v>227451</v>
      </c>
      <c r="K85" s="21">
        <v>69318</v>
      </c>
      <c r="L85" s="21"/>
      <c r="M85" s="25">
        <v>0</v>
      </c>
      <c r="N85" s="21">
        <v>183</v>
      </c>
      <c r="O85" s="21">
        <v>13798</v>
      </c>
      <c r="P85" s="21">
        <v>144427</v>
      </c>
      <c r="Q85" s="7">
        <v>0</v>
      </c>
      <c r="R85" s="16">
        <v>25900</v>
      </c>
      <c r="S85" s="8">
        <v>118527</v>
      </c>
      <c r="T85" s="16">
        <v>144427</v>
      </c>
      <c r="U85" s="8">
        <v>0</v>
      </c>
    </row>
    <row r="86" spans="1:21" ht="12">
      <c r="A86" t="s">
        <v>22</v>
      </c>
      <c r="B86" s="44">
        <f t="shared" si="3"/>
        <v>22212</v>
      </c>
      <c r="C86" s="44">
        <f t="shared" si="2"/>
        <v>319485</v>
      </c>
      <c r="D86" s="44"/>
      <c r="E86" s="44"/>
      <c r="F86" s="21">
        <v>467923</v>
      </c>
      <c r="G86" s="21">
        <v>191</v>
      </c>
      <c r="H86" s="21">
        <v>496</v>
      </c>
      <c r="I86" s="21">
        <v>-8051</v>
      </c>
      <c r="J86" s="21">
        <v>234363</v>
      </c>
      <c r="K86" s="21">
        <v>79003</v>
      </c>
      <c r="L86" s="21"/>
      <c r="M86" s="25">
        <v>0</v>
      </c>
      <c r="N86" s="21">
        <v>418</v>
      </c>
      <c r="O86" s="21">
        <v>13065</v>
      </c>
      <c r="P86" s="21">
        <v>148438</v>
      </c>
      <c r="Q86" s="7">
        <v>0</v>
      </c>
      <c r="R86" s="16">
        <v>27421</v>
      </c>
      <c r="S86" s="8">
        <v>121017</v>
      </c>
      <c r="T86" s="16">
        <v>148438</v>
      </c>
      <c r="U86" s="8">
        <v>0</v>
      </c>
    </row>
    <row r="87" spans="1:21" ht="12">
      <c r="A87" t="s">
        <v>23</v>
      </c>
      <c r="B87" s="44">
        <f t="shared" si="3"/>
        <v>22076</v>
      </c>
      <c r="C87" s="44">
        <f t="shared" si="2"/>
        <v>331334</v>
      </c>
      <c r="D87" s="44"/>
      <c r="E87" s="44"/>
      <c r="F87" s="21">
        <v>489999</v>
      </c>
      <c r="G87" s="21">
        <v>124</v>
      </c>
      <c r="H87" s="21">
        <v>713</v>
      </c>
      <c r="I87" s="21">
        <v>-5524</v>
      </c>
      <c r="J87" s="21">
        <v>239337</v>
      </c>
      <c r="K87" s="21">
        <v>83987</v>
      </c>
      <c r="L87" s="21"/>
      <c r="M87" s="25">
        <v>0</v>
      </c>
      <c r="N87" s="21">
        <v>497</v>
      </c>
      <c r="O87" s="21">
        <v>12200</v>
      </c>
      <c r="P87" s="21">
        <v>158665</v>
      </c>
      <c r="Q87" s="7">
        <v>0</v>
      </c>
      <c r="R87" s="16">
        <v>29164</v>
      </c>
      <c r="S87" s="8">
        <v>129501</v>
      </c>
      <c r="T87" s="16">
        <v>158665</v>
      </c>
      <c r="U87" s="8">
        <v>0</v>
      </c>
    </row>
    <row r="88" spans="1:21" ht="12">
      <c r="A88" s="2" t="s">
        <v>24</v>
      </c>
      <c r="B88" s="44">
        <f t="shared" si="3"/>
        <v>6750</v>
      </c>
      <c r="C88" s="44">
        <f t="shared" si="2"/>
        <v>336180</v>
      </c>
      <c r="D88" s="44"/>
      <c r="E88" s="44"/>
      <c r="F88" s="21">
        <v>496749</v>
      </c>
      <c r="G88" s="21">
        <v>147</v>
      </c>
      <c r="H88" s="21">
        <v>713</v>
      </c>
      <c r="I88" s="21">
        <v>-2781</v>
      </c>
      <c r="J88" s="21">
        <v>240947</v>
      </c>
      <c r="K88" s="21">
        <v>89608</v>
      </c>
      <c r="L88" s="21"/>
      <c r="M88" s="25">
        <v>0</v>
      </c>
      <c r="N88" s="21">
        <v>240</v>
      </c>
      <c r="O88" s="21">
        <v>7306</v>
      </c>
      <c r="P88" s="21">
        <v>160569</v>
      </c>
      <c r="Q88" s="7">
        <v>0</v>
      </c>
      <c r="R88" s="16">
        <v>33965</v>
      </c>
      <c r="S88" s="8">
        <v>126604</v>
      </c>
      <c r="T88" s="16">
        <v>160569</v>
      </c>
      <c r="U88" s="8">
        <v>0</v>
      </c>
    </row>
    <row r="89" spans="1:21" ht="12">
      <c r="A89" s="2" t="s">
        <v>25</v>
      </c>
      <c r="B89" s="44">
        <f t="shared" si="3"/>
        <v>3718</v>
      </c>
      <c r="C89" s="44">
        <f t="shared" si="2"/>
        <v>334005</v>
      </c>
      <c r="D89" s="44"/>
      <c r="E89" s="44"/>
      <c r="F89" s="21">
        <v>500467</v>
      </c>
      <c r="G89" s="21">
        <v>222</v>
      </c>
      <c r="H89" s="21">
        <v>822</v>
      </c>
      <c r="I89" s="21">
        <v>-2870</v>
      </c>
      <c r="J89" s="21">
        <v>235681</v>
      </c>
      <c r="K89" s="21">
        <v>88739</v>
      </c>
      <c r="L89" s="21"/>
      <c r="M89" s="25">
        <v>0</v>
      </c>
      <c r="N89" s="21">
        <v>583</v>
      </c>
      <c r="O89" s="21">
        <v>10828</v>
      </c>
      <c r="P89" s="21">
        <v>166462</v>
      </c>
      <c r="Q89" s="7">
        <v>0</v>
      </c>
      <c r="R89" s="18">
        <v>33195</v>
      </c>
      <c r="S89" s="19">
        <v>133267</v>
      </c>
      <c r="T89" s="18">
        <v>166462</v>
      </c>
      <c r="U89" s="19">
        <v>0</v>
      </c>
    </row>
    <row r="90" spans="1:21" ht="12">
      <c r="A90" s="2" t="s">
        <v>26</v>
      </c>
      <c r="B90" s="44">
        <f t="shared" si="3"/>
        <v>31088</v>
      </c>
      <c r="C90" s="44">
        <f t="shared" si="2"/>
        <v>340484</v>
      </c>
      <c r="D90" s="44"/>
      <c r="E90" s="44"/>
      <c r="F90" s="21">
        <v>531555</v>
      </c>
      <c r="G90" s="21">
        <v>179</v>
      </c>
      <c r="H90" s="21">
        <v>822</v>
      </c>
      <c r="I90" s="21">
        <v>3193</v>
      </c>
      <c r="J90" s="21">
        <v>221064</v>
      </c>
      <c r="K90" s="21">
        <v>96905</v>
      </c>
      <c r="L90" s="21"/>
      <c r="M90" s="25">
        <v>0</v>
      </c>
      <c r="N90" s="21">
        <v>662</v>
      </c>
      <c r="O90" s="21">
        <v>17659</v>
      </c>
      <c r="P90" s="21">
        <v>191071</v>
      </c>
      <c r="Q90" s="7">
        <v>0</v>
      </c>
      <c r="R90" s="18">
        <v>33373</v>
      </c>
      <c r="S90" s="19">
        <v>157698</v>
      </c>
      <c r="T90" s="18">
        <v>191071</v>
      </c>
      <c r="U90" s="19">
        <v>0</v>
      </c>
    </row>
    <row r="91" spans="1:21" ht="12">
      <c r="A91" s="2" t="s">
        <v>27</v>
      </c>
      <c r="B91" s="44">
        <f t="shared" si="3"/>
        <v>85340</v>
      </c>
      <c r="C91" s="44">
        <f t="shared" si="2"/>
        <v>413265</v>
      </c>
      <c r="D91" s="44"/>
      <c r="E91" s="44"/>
      <c r="F91" s="21">
        <v>616895</v>
      </c>
      <c r="G91" s="21">
        <v>168</v>
      </c>
      <c r="H91" s="21">
        <v>1200</v>
      </c>
      <c r="I91" s="21">
        <v>25670</v>
      </c>
      <c r="J91" s="21">
        <v>236897</v>
      </c>
      <c r="K91" s="21">
        <v>137536</v>
      </c>
      <c r="L91" s="21"/>
      <c r="M91" s="27">
        <v>0</v>
      </c>
      <c r="N91" s="21">
        <v>690</v>
      </c>
      <c r="O91" s="21">
        <v>11104</v>
      </c>
      <c r="P91" s="21">
        <v>203630</v>
      </c>
      <c r="Q91" s="7">
        <v>0</v>
      </c>
      <c r="R91" s="18">
        <v>36375</v>
      </c>
      <c r="S91" s="19">
        <v>167255</v>
      </c>
      <c r="T91" s="18">
        <v>200007</v>
      </c>
      <c r="U91" s="19">
        <v>0</v>
      </c>
    </row>
    <row r="92" spans="1:21" ht="12">
      <c r="A92" s="2" t="s">
        <v>28</v>
      </c>
      <c r="B92" s="44">
        <f t="shared" si="3"/>
        <v>24901</v>
      </c>
      <c r="C92" s="44">
        <f t="shared" si="2"/>
        <v>425891</v>
      </c>
      <c r="D92" s="44">
        <f>C92-C91</f>
        <v>12626</v>
      </c>
      <c r="E92" s="46">
        <f aca="true" t="shared" si="4" ref="E92:E106">M92/D92</f>
        <v>1.106684619040076</v>
      </c>
      <c r="F92" s="21">
        <v>641796</v>
      </c>
      <c r="G92" s="21">
        <v>182</v>
      </c>
      <c r="H92" s="21">
        <v>1300</v>
      </c>
      <c r="I92" s="21">
        <v>56639</v>
      </c>
      <c r="J92" s="21">
        <v>228023</v>
      </c>
      <c r="K92" s="21">
        <v>126405</v>
      </c>
      <c r="L92" s="45">
        <f aca="true" t="shared" si="5" ref="L92:L106">M92/F92</f>
        <v>0.021771715623032865</v>
      </c>
      <c r="M92" s="28">
        <v>13973</v>
      </c>
      <c r="N92" s="21">
        <v>281</v>
      </c>
      <c r="O92" s="21">
        <v>13061</v>
      </c>
      <c r="P92" s="21">
        <v>215905</v>
      </c>
      <c r="Q92" s="7">
        <v>0</v>
      </c>
      <c r="R92" s="18">
        <v>48688</v>
      </c>
      <c r="S92" s="19">
        <v>167217</v>
      </c>
      <c r="T92" s="18">
        <v>215905</v>
      </c>
      <c r="U92" s="19">
        <v>0</v>
      </c>
    </row>
    <row r="93" spans="1:21" ht="12">
      <c r="A93" s="2" t="s">
        <v>29</v>
      </c>
      <c r="B93" s="44">
        <f t="shared" si="3"/>
        <v>45390</v>
      </c>
      <c r="C93" s="44">
        <f t="shared" si="2"/>
        <v>479651</v>
      </c>
      <c r="D93" s="44">
        <f>C93-C92+D92</f>
        <v>66386</v>
      </c>
      <c r="E93" s="46">
        <f t="shared" si="4"/>
        <v>1.4926942427620282</v>
      </c>
      <c r="F93" s="21">
        <v>687186</v>
      </c>
      <c r="G93" s="21">
        <v>165</v>
      </c>
      <c r="H93" s="21">
        <v>1300</v>
      </c>
      <c r="I93" s="21">
        <v>133254</v>
      </c>
      <c r="J93" s="21">
        <v>232457</v>
      </c>
      <c r="K93" s="21">
        <v>100735</v>
      </c>
      <c r="L93" s="45">
        <f t="shared" si="5"/>
        <v>0.14420258852770573</v>
      </c>
      <c r="M93" s="28">
        <v>99094</v>
      </c>
      <c r="N93" s="21">
        <v>566</v>
      </c>
      <c r="O93" s="21">
        <v>11174</v>
      </c>
      <c r="P93" s="21">
        <v>207535</v>
      </c>
      <c r="Q93" s="7">
        <v>0</v>
      </c>
      <c r="R93" s="18">
        <v>44747</v>
      </c>
      <c r="S93" s="19">
        <v>162788</v>
      </c>
      <c r="T93" s="18">
        <v>207535</v>
      </c>
      <c r="U93" s="19">
        <v>0</v>
      </c>
    </row>
    <row r="94" spans="1:21" ht="12">
      <c r="A94" s="2" t="s">
        <v>30</v>
      </c>
      <c r="B94" s="44">
        <f t="shared" si="3"/>
        <v>80059</v>
      </c>
      <c r="C94" s="44">
        <f t="shared" si="2"/>
        <v>550327</v>
      </c>
      <c r="D94" s="44">
        <f aca="true" t="shared" si="6" ref="D94:D107">C94-C93+D93</f>
        <v>137062</v>
      </c>
      <c r="E94" s="46">
        <f t="shared" si="4"/>
        <v>1.121908333454933</v>
      </c>
      <c r="F94" s="21">
        <v>767245</v>
      </c>
      <c r="G94" s="21">
        <v>162</v>
      </c>
      <c r="H94" s="21">
        <v>1300</v>
      </c>
      <c r="I94" s="21">
        <v>197906</v>
      </c>
      <c r="J94" s="21">
        <v>249078</v>
      </c>
      <c r="K94" s="21">
        <v>91594</v>
      </c>
      <c r="L94" s="45">
        <f t="shared" si="5"/>
        <v>0.20041968341272995</v>
      </c>
      <c r="M94" s="28">
        <v>153771</v>
      </c>
      <c r="N94" s="21">
        <v>874</v>
      </c>
      <c r="O94" s="21">
        <v>9413</v>
      </c>
      <c r="P94" s="21">
        <v>216918</v>
      </c>
      <c r="Q94" s="7">
        <v>0</v>
      </c>
      <c r="R94" s="18">
        <v>44796</v>
      </c>
      <c r="S94" s="19">
        <v>172122</v>
      </c>
      <c r="T94" s="18">
        <v>216918</v>
      </c>
      <c r="U94" s="19">
        <v>0</v>
      </c>
    </row>
    <row r="95" spans="1:21" ht="12">
      <c r="A95" s="2" t="s">
        <v>31</v>
      </c>
      <c r="B95" s="44">
        <f t="shared" si="3"/>
        <v>29081</v>
      </c>
      <c r="C95" s="44">
        <f t="shared" si="2"/>
        <v>572042</v>
      </c>
      <c r="D95" s="44">
        <f t="shared" si="6"/>
        <v>158777</v>
      </c>
      <c r="E95" s="46">
        <f t="shared" si="4"/>
        <v>1.1969806710039868</v>
      </c>
      <c r="F95" s="39">
        <v>796326</v>
      </c>
      <c r="G95" s="39">
        <v>197</v>
      </c>
      <c r="H95" s="39">
        <v>1300</v>
      </c>
      <c r="I95" s="39">
        <v>228783</v>
      </c>
      <c r="J95" s="39">
        <v>249087</v>
      </c>
      <c r="K95" s="39">
        <v>81431</v>
      </c>
      <c r="L95" s="45">
        <f t="shared" si="5"/>
        <v>0.23866230664325916</v>
      </c>
      <c r="M95" s="39">
        <v>190053</v>
      </c>
      <c r="N95" s="39">
        <v>1264</v>
      </c>
      <c r="O95" s="39">
        <v>9980</v>
      </c>
      <c r="P95" s="39">
        <v>224284</v>
      </c>
      <c r="Q95" s="7">
        <v>0</v>
      </c>
      <c r="R95" s="19">
        <v>49135</v>
      </c>
      <c r="S95" s="19">
        <v>175149</v>
      </c>
      <c r="T95" s="18">
        <v>224284</v>
      </c>
      <c r="U95" s="19">
        <v>0</v>
      </c>
    </row>
    <row r="96" spans="1:21" ht="12">
      <c r="A96" s="24" t="s">
        <v>32</v>
      </c>
      <c r="B96" s="44">
        <f t="shared" si="3"/>
        <v>51267</v>
      </c>
      <c r="C96" s="44">
        <f t="shared" si="2"/>
        <v>604009</v>
      </c>
      <c r="D96" s="44">
        <f t="shared" si="6"/>
        <v>190744</v>
      </c>
      <c r="E96" s="46">
        <f t="shared" si="4"/>
        <v>1.0396133036950048</v>
      </c>
      <c r="F96" s="39">
        <v>847593</v>
      </c>
      <c r="G96" s="39">
        <v>204</v>
      </c>
      <c r="H96" s="39">
        <v>1300</v>
      </c>
      <c r="I96" s="39">
        <v>251649</v>
      </c>
      <c r="J96" s="39">
        <v>271807</v>
      </c>
      <c r="K96" s="39">
        <v>63888</v>
      </c>
      <c r="L96" s="45">
        <f t="shared" si="5"/>
        <v>0.2339566277682803</v>
      </c>
      <c r="M96" s="39">
        <v>198300</v>
      </c>
      <c r="N96" s="39">
        <v>1367</v>
      </c>
      <c r="O96" s="39">
        <v>13794</v>
      </c>
      <c r="P96" s="39">
        <v>243584</v>
      </c>
      <c r="Q96" s="7">
        <v>0</v>
      </c>
      <c r="R96" s="19">
        <v>51872</v>
      </c>
      <c r="S96" s="19">
        <v>191712</v>
      </c>
      <c r="T96" s="18">
        <v>243584</v>
      </c>
      <c r="U96" s="19">
        <v>0</v>
      </c>
    </row>
    <row r="97" spans="1:21" ht="12">
      <c r="A97" s="24" t="s">
        <v>33</v>
      </c>
      <c r="B97" s="44">
        <f t="shared" si="3"/>
        <v>69421</v>
      </c>
      <c r="C97" s="44">
        <f t="shared" si="2"/>
        <v>642560</v>
      </c>
      <c r="D97" s="44">
        <f t="shared" si="6"/>
        <v>229295</v>
      </c>
      <c r="E97" s="46">
        <f t="shared" si="4"/>
        <v>0.8738437384155782</v>
      </c>
      <c r="F97" s="39">
        <v>917014</v>
      </c>
      <c r="G97" s="39">
        <v>228</v>
      </c>
      <c r="H97" s="39">
        <v>1300</v>
      </c>
      <c r="I97" s="39">
        <v>276548</v>
      </c>
      <c r="J97" s="39">
        <v>274282</v>
      </c>
      <c r="K97" s="39">
        <v>74311</v>
      </c>
      <c r="L97" s="45">
        <f t="shared" si="5"/>
        <v>0.21850048090868843</v>
      </c>
      <c r="M97" s="39">
        <v>200368</v>
      </c>
      <c r="N97" s="39">
        <v>2011</v>
      </c>
      <c r="O97" s="39">
        <v>13880</v>
      </c>
      <c r="P97" s="39">
        <v>274454</v>
      </c>
      <c r="Q97" s="7">
        <v>0</v>
      </c>
      <c r="R97" s="19">
        <v>56134</v>
      </c>
      <c r="S97" s="19">
        <v>218320</v>
      </c>
      <c r="T97" s="18">
        <v>274454</v>
      </c>
      <c r="U97" s="19">
        <v>0</v>
      </c>
    </row>
    <row r="98" spans="1:21" ht="12">
      <c r="A98" s="24" t="s">
        <v>34</v>
      </c>
      <c r="B98" s="44">
        <f t="shared" si="3"/>
        <v>66326</v>
      </c>
      <c r="C98" s="44">
        <f t="shared" si="2"/>
        <v>680753</v>
      </c>
      <c r="D98" s="44">
        <f t="shared" si="6"/>
        <v>267488</v>
      </c>
      <c r="E98" s="46">
        <f t="shared" si="4"/>
        <v>0.7697205108266539</v>
      </c>
      <c r="F98" s="39">
        <v>983340</v>
      </c>
      <c r="G98" s="39">
        <v>221</v>
      </c>
      <c r="H98" s="39">
        <v>1300</v>
      </c>
      <c r="I98" s="39">
        <v>287077</v>
      </c>
      <c r="J98" s="39">
        <v>288308</v>
      </c>
      <c r="K98" s="39">
        <v>82983</v>
      </c>
      <c r="L98" s="45">
        <f t="shared" si="5"/>
        <v>0.20937925844570546</v>
      </c>
      <c r="M98" s="39">
        <v>205891</v>
      </c>
      <c r="N98" s="39">
        <v>1799</v>
      </c>
      <c r="O98" s="39">
        <v>19065</v>
      </c>
      <c r="P98" s="39">
        <v>302587</v>
      </c>
      <c r="Q98" s="7">
        <v>0</v>
      </c>
      <c r="R98" s="19">
        <v>59389</v>
      </c>
      <c r="S98" s="19">
        <v>243198</v>
      </c>
      <c r="T98" s="18">
        <v>302587</v>
      </c>
      <c r="U98" s="19">
        <v>0</v>
      </c>
    </row>
    <row r="99" spans="1:21" ht="12">
      <c r="A99" s="24" t="s">
        <v>35</v>
      </c>
      <c r="B99" s="44">
        <f t="shared" si="3"/>
        <v>11533</v>
      </c>
      <c r="C99" s="44">
        <f t="shared" si="2"/>
        <v>685702</v>
      </c>
      <c r="D99" s="44">
        <f t="shared" si="6"/>
        <v>272437</v>
      </c>
      <c r="E99" s="46">
        <f t="shared" si="4"/>
        <v>0.7313030168442612</v>
      </c>
      <c r="F99" s="39">
        <v>994873</v>
      </c>
      <c r="G99" s="39">
        <v>224</v>
      </c>
      <c r="H99" s="39">
        <v>1300</v>
      </c>
      <c r="I99" s="39">
        <v>290390</v>
      </c>
      <c r="J99" s="39">
        <v>285144</v>
      </c>
      <c r="K99" s="39">
        <v>70501</v>
      </c>
      <c r="L99" s="45">
        <f t="shared" si="5"/>
        <v>0.2002607367975611</v>
      </c>
      <c r="M99" s="39">
        <v>199234</v>
      </c>
      <c r="N99" s="39">
        <v>2036</v>
      </c>
      <c r="O99" s="39">
        <v>36107</v>
      </c>
      <c r="P99" s="39">
        <v>309171</v>
      </c>
      <c r="Q99" s="9">
        <v>0</v>
      </c>
      <c r="R99" s="19">
        <v>61156</v>
      </c>
      <c r="S99" s="19">
        <v>248015</v>
      </c>
      <c r="T99" s="18">
        <v>309171</v>
      </c>
      <c r="U99" s="19">
        <v>0</v>
      </c>
    </row>
    <row r="100" spans="1:21" ht="12">
      <c r="A100" s="24" t="s">
        <v>61</v>
      </c>
      <c r="B100" s="44">
        <f t="shared" si="3"/>
        <v>-3605</v>
      </c>
      <c r="C100" s="44">
        <f t="shared" si="2"/>
        <v>689728</v>
      </c>
      <c r="D100" s="44">
        <f t="shared" si="6"/>
        <v>276463</v>
      </c>
      <c r="E100" s="46">
        <f t="shared" si="4"/>
        <v>0.7049514763277546</v>
      </c>
      <c r="F100" s="39">
        <v>991268</v>
      </c>
      <c r="G100" s="39">
        <v>214</v>
      </c>
      <c r="H100" s="39">
        <v>1254</v>
      </c>
      <c r="I100" s="39">
        <v>297515</v>
      </c>
      <c r="J100" s="39">
        <v>286827</v>
      </c>
      <c r="K100" s="39">
        <v>68119</v>
      </c>
      <c r="L100" s="45">
        <f t="shared" si="5"/>
        <v>0.1966097967451789</v>
      </c>
      <c r="M100" s="39">
        <v>194893</v>
      </c>
      <c r="N100" s="39">
        <v>2195</v>
      </c>
      <c r="O100" s="39">
        <v>33604</v>
      </c>
      <c r="P100" s="39">
        <v>301540</v>
      </c>
      <c r="Q100" s="9">
        <v>0</v>
      </c>
      <c r="R100" s="19">
        <v>60487</v>
      </c>
      <c r="S100" s="19">
        <v>241053</v>
      </c>
      <c r="T100" s="18">
        <v>301540</v>
      </c>
      <c r="U100" s="19">
        <v>0</v>
      </c>
    </row>
    <row r="101" spans="1:21" ht="12">
      <c r="A101" s="24" t="s">
        <v>58</v>
      </c>
      <c r="B101" s="44">
        <f t="shared" si="3"/>
        <v>68709</v>
      </c>
      <c r="C101" s="44">
        <f t="shared" si="2"/>
        <v>736522</v>
      </c>
      <c r="D101" s="44">
        <f t="shared" si="6"/>
        <v>323257</v>
      </c>
      <c r="E101" s="46">
        <f t="shared" si="4"/>
        <v>0.6145296157546473</v>
      </c>
      <c r="F101" s="39">
        <v>1059977</v>
      </c>
      <c r="G101" s="39">
        <v>239</v>
      </c>
      <c r="H101" s="39">
        <v>1254</v>
      </c>
      <c r="I101" s="39">
        <v>322686</v>
      </c>
      <c r="J101" s="39">
        <v>297649</v>
      </c>
      <c r="K101" s="39">
        <v>84169</v>
      </c>
      <c r="L101" s="45">
        <f t="shared" si="5"/>
        <v>0.18741067023152388</v>
      </c>
      <c r="M101" s="39">
        <v>198651</v>
      </c>
      <c r="N101" s="39">
        <v>2289</v>
      </c>
      <c r="O101" s="39">
        <v>28236</v>
      </c>
      <c r="P101" s="39">
        <v>323455</v>
      </c>
      <c r="Q101" s="9">
        <v>0</v>
      </c>
      <c r="R101" s="19">
        <v>62297</v>
      </c>
      <c r="S101" s="19">
        <v>261158</v>
      </c>
      <c r="T101" s="18">
        <v>323455</v>
      </c>
      <c r="U101" s="19">
        <v>0</v>
      </c>
    </row>
    <row r="102" spans="1:21" ht="12">
      <c r="A102" s="24" t="s">
        <v>59</v>
      </c>
      <c r="B102" s="44">
        <f t="shared" si="3"/>
        <v>94730</v>
      </c>
      <c r="C102" s="44">
        <f t="shared" si="2"/>
        <v>800031</v>
      </c>
      <c r="D102" s="44">
        <f t="shared" si="6"/>
        <v>386766</v>
      </c>
      <c r="E102" s="46">
        <f t="shared" si="4"/>
        <v>0.5510411194617935</v>
      </c>
      <c r="F102" s="39">
        <v>1154707</v>
      </c>
      <c r="G102" s="39">
        <v>381</v>
      </c>
      <c r="H102" s="39">
        <v>1254</v>
      </c>
      <c r="I102" s="39">
        <v>341967</v>
      </c>
      <c r="J102" s="39">
        <v>327120</v>
      </c>
      <c r="K102" s="39">
        <v>99387</v>
      </c>
      <c r="L102" s="45">
        <f t="shared" si="5"/>
        <v>0.1845697389985165</v>
      </c>
      <c r="M102" s="39">
        <v>213123.96960976</v>
      </c>
      <c r="N102" s="39">
        <v>2284</v>
      </c>
      <c r="O102" s="39">
        <v>27638</v>
      </c>
      <c r="P102" s="39">
        <v>354676</v>
      </c>
      <c r="Q102" s="9">
        <v>0</v>
      </c>
      <c r="R102" s="19">
        <v>65779</v>
      </c>
      <c r="S102" s="19">
        <v>288897</v>
      </c>
      <c r="T102" s="18">
        <v>354676</v>
      </c>
      <c r="U102" s="19">
        <v>0</v>
      </c>
    </row>
    <row r="103" spans="1:21" ht="12">
      <c r="A103" s="24" t="s">
        <v>60</v>
      </c>
      <c r="B103" s="44">
        <f t="shared" si="3"/>
        <v>91828</v>
      </c>
      <c r="C103" s="44">
        <f t="shared" si="2"/>
        <v>857888</v>
      </c>
      <c r="D103" s="44">
        <f t="shared" si="6"/>
        <v>444623</v>
      </c>
      <c r="E103" s="46">
        <f t="shared" si="4"/>
        <v>0.6157193847371818</v>
      </c>
      <c r="F103" s="39">
        <v>1246535</v>
      </c>
      <c r="G103" s="39">
        <v>434</v>
      </c>
      <c r="H103" s="39">
        <v>1254</v>
      </c>
      <c r="I103" s="39">
        <v>395631</v>
      </c>
      <c r="J103" s="39">
        <v>352979</v>
      </c>
      <c r="K103" s="39">
        <v>78022</v>
      </c>
      <c r="L103" s="45">
        <f t="shared" si="5"/>
        <v>0.21961918437909886</v>
      </c>
      <c r="M103" s="39">
        <v>273763</v>
      </c>
      <c r="N103" s="39">
        <v>2227</v>
      </c>
      <c r="O103" s="39">
        <v>27341</v>
      </c>
      <c r="P103" s="39">
        <v>388647</v>
      </c>
      <c r="Q103" s="9">
        <v>0</v>
      </c>
      <c r="R103" s="19">
        <v>69000</v>
      </c>
      <c r="S103" s="19">
        <v>319647</v>
      </c>
      <c r="T103" s="18">
        <v>388647</v>
      </c>
      <c r="U103" s="19">
        <v>0</v>
      </c>
    </row>
    <row r="104" spans="1:21" ht="12">
      <c r="A104" s="24" t="s">
        <v>62</v>
      </c>
      <c r="B104" s="44">
        <f t="shared" si="3"/>
        <v>-5965</v>
      </c>
      <c r="C104" s="44">
        <f t="shared" si="2"/>
        <v>860228</v>
      </c>
      <c r="D104" s="44">
        <f t="shared" si="6"/>
        <v>446963</v>
      </c>
      <c r="E104" s="46">
        <f t="shared" si="4"/>
        <v>0.7140143591303978</v>
      </c>
      <c r="F104" s="39">
        <v>1240570</v>
      </c>
      <c r="G104" s="39">
        <v>988</v>
      </c>
      <c r="H104" s="39">
        <v>1254</v>
      </c>
      <c r="I104" s="39">
        <v>434970</v>
      </c>
      <c r="J104" s="39">
        <v>335881</v>
      </c>
      <c r="K104" s="39">
        <v>59284</v>
      </c>
      <c r="L104" s="45">
        <f t="shared" si="5"/>
        <v>0.25725110231587095</v>
      </c>
      <c r="M104" s="39">
        <v>319138</v>
      </c>
      <c r="N104" s="39">
        <v>2397</v>
      </c>
      <c r="O104" s="39">
        <v>25454</v>
      </c>
      <c r="P104" s="39">
        <v>380342</v>
      </c>
      <c r="Q104" s="9">
        <v>0</v>
      </c>
      <c r="R104" s="19">
        <v>70896</v>
      </c>
      <c r="S104" s="19">
        <v>309446</v>
      </c>
      <c r="T104" s="18">
        <v>380342</v>
      </c>
      <c r="U104" s="19">
        <v>0</v>
      </c>
    </row>
    <row r="105" spans="1:21" ht="12">
      <c r="A105" s="24" t="s">
        <v>63</v>
      </c>
      <c r="B105" s="44">
        <f t="shared" si="3"/>
        <v>44340</v>
      </c>
      <c r="C105" s="44">
        <f t="shared" si="2"/>
        <v>899774</v>
      </c>
      <c r="D105" s="44">
        <f t="shared" si="6"/>
        <v>486509</v>
      </c>
      <c r="E105" s="46">
        <f t="shared" si="4"/>
        <v>0.722662890100697</v>
      </c>
      <c r="F105" s="39">
        <v>1284910</v>
      </c>
      <c r="G105" s="39">
        <v>462</v>
      </c>
      <c r="H105" s="39">
        <v>496</v>
      </c>
      <c r="I105" s="39">
        <v>468605</v>
      </c>
      <c r="J105" s="39">
        <v>345034</v>
      </c>
      <c r="K105" s="39">
        <v>56494</v>
      </c>
      <c r="L105" s="45">
        <f t="shared" si="5"/>
        <v>0.2736238335758925</v>
      </c>
      <c r="M105" s="39">
        <v>351582</v>
      </c>
      <c r="N105" s="39">
        <v>2590</v>
      </c>
      <c r="O105" s="39">
        <v>26093</v>
      </c>
      <c r="P105" s="39">
        <v>385136</v>
      </c>
      <c r="Q105" s="9">
        <v>0</v>
      </c>
      <c r="R105" s="19">
        <v>65215</v>
      </c>
      <c r="S105" s="19">
        <v>319523</v>
      </c>
      <c r="T105" s="18">
        <v>384738</v>
      </c>
      <c r="U105" s="19">
        <v>0</v>
      </c>
    </row>
    <row r="106" spans="1:21" ht="12">
      <c r="A106" s="24" t="s">
        <v>64</v>
      </c>
      <c r="B106" s="44">
        <f t="shared" si="3"/>
        <v>34475</v>
      </c>
      <c r="C106" s="44">
        <f t="shared" si="2"/>
        <v>921072</v>
      </c>
      <c r="D106" s="44">
        <f t="shared" si="6"/>
        <v>507807</v>
      </c>
      <c r="E106" s="46">
        <f t="shared" si="4"/>
        <v>0.7617420758494359</v>
      </c>
      <c r="F106" s="39">
        <v>1319385</v>
      </c>
      <c r="G106" s="39">
        <v>503</v>
      </c>
      <c r="H106" s="39">
        <v>496</v>
      </c>
      <c r="I106" s="39">
        <v>493628</v>
      </c>
      <c r="J106" s="39">
        <v>335814</v>
      </c>
      <c r="K106" s="39">
        <v>59201</v>
      </c>
      <c r="L106" s="45">
        <f t="shared" si="5"/>
        <v>0.29318050327302075</v>
      </c>
      <c r="M106" s="39">
        <v>386817.95831087447</v>
      </c>
      <c r="N106" s="39">
        <v>2294</v>
      </c>
      <c r="O106" s="39">
        <v>29136</v>
      </c>
      <c r="P106" s="39">
        <v>398313</v>
      </c>
      <c r="Q106" s="9">
        <v>0</v>
      </c>
      <c r="R106" s="19">
        <v>74933</v>
      </c>
      <c r="S106" s="19">
        <v>323380</v>
      </c>
      <c r="T106" s="18">
        <v>398313</v>
      </c>
      <c r="U106" s="19">
        <v>0</v>
      </c>
    </row>
    <row r="107" spans="1:21" ht="12">
      <c r="A107" s="40" t="s">
        <v>65</v>
      </c>
      <c r="B107" s="44">
        <f>F107-F106</f>
        <v>34651</v>
      </c>
      <c r="C107" s="44">
        <f>F107-P107</f>
        <v>937070</v>
      </c>
      <c r="D107" s="44">
        <f t="shared" si="6"/>
        <v>523805</v>
      </c>
      <c r="E107" s="46">
        <f>M107/D107</f>
        <v>0.7591540453549377</v>
      </c>
      <c r="F107" s="47">
        <v>1354036</v>
      </c>
      <c r="G107" s="41">
        <v>385</v>
      </c>
      <c r="H107" s="41">
        <v>496</v>
      </c>
      <c r="I107" s="39">
        <v>493353</v>
      </c>
      <c r="J107" s="39">
        <v>348711</v>
      </c>
      <c r="K107" s="39">
        <v>60299</v>
      </c>
      <c r="L107" s="45">
        <f>M107/F107</f>
        <v>0.2936765970233754</v>
      </c>
      <c r="M107" s="42">
        <v>397648.68472714315</v>
      </c>
      <c r="N107" s="39">
        <v>2300</v>
      </c>
      <c r="O107" s="39">
        <v>31526</v>
      </c>
      <c r="P107" s="39">
        <v>416966</v>
      </c>
      <c r="Q107" s="9">
        <v>0</v>
      </c>
      <c r="R107" s="43">
        <v>74965</v>
      </c>
      <c r="S107" s="43">
        <v>342001</v>
      </c>
      <c r="T107" s="19">
        <v>416966</v>
      </c>
      <c r="U107" s="19">
        <v>0</v>
      </c>
    </row>
    <row r="108" spans="1:21" ht="12">
      <c r="A108" s="22"/>
      <c r="B108" s="22" t="s">
        <v>49</v>
      </c>
      <c r="C108" s="22" t="s">
        <v>47</v>
      </c>
      <c r="D108" s="22" t="s">
        <v>50</v>
      </c>
      <c r="E108" s="22" t="s">
        <v>51</v>
      </c>
      <c r="F108" s="21" t="s">
        <v>48</v>
      </c>
      <c r="G108" s="23"/>
      <c r="H108" s="1"/>
      <c r="I108" s="1"/>
      <c r="J108" s="1"/>
      <c r="K108" s="1"/>
      <c r="L108" s="1"/>
      <c r="M108" s="25"/>
      <c r="N108" s="1"/>
      <c r="O108" s="1"/>
      <c r="P108" s="1"/>
      <c r="Q108" s="9"/>
      <c r="R108" s="17"/>
      <c r="S108" s="17"/>
      <c r="T108" s="20"/>
      <c r="U108" s="18"/>
    </row>
    <row r="109" spans="1:21" ht="12.75" thickBot="1">
      <c r="A109" s="22"/>
      <c r="B109" s="22"/>
      <c r="C109" s="22"/>
      <c r="D109" s="22"/>
      <c r="E109" s="22"/>
      <c r="F109" s="21"/>
      <c r="G109" s="23"/>
      <c r="H109" s="1"/>
      <c r="I109" s="1"/>
      <c r="J109" s="1"/>
      <c r="K109" s="1"/>
      <c r="L109" s="1"/>
      <c r="M109" s="25"/>
      <c r="N109" s="1"/>
      <c r="O109" s="1"/>
      <c r="P109" s="1"/>
      <c r="Q109" s="9"/>
      <c r="R109" s="17"/>
      <c r="S109" s="17"/>
      <c r="T109" s="20"/>
      <c r="U109" s="18"/>
    </row>
    <row r="110" spans="6:14" ht="12">
      <c r="F110" s="29" t="s">
        <v>53</v>
      </c>
      <c r="G110" s="30"/>
      <c r="H110" s="30"/>
      <c r="I110" s="30"/>
      <c r="J110" s="30"/>
      <c r="K110" s="30"/>
      <c r="L110" s="30"/>
      <c r="M110" s="31"/>
      <c r="N110" s="32"/>
    </row>
    <row r="111" spans="6:14" ht="12">
      <c r="F111" s="33" t="s">
        <v>57</v>
      </c>
      <c r="G111" s="10"/>
      <c r="H111" s="10"/>
      <c r="I111" s="10"/>
      <c r="J111" s="10"/>
      <c r="K111" s="10"/>
      <c r="L111" s="10"/>
      <c r="M111" s="15"/>
      <c r="N111" s="34"/>
    </row>
    <row r="112" spans="6:14" ht="12">
      <c r="F112" s="33" t="s">
        <v>56</v>
      </c>
      <c r="G112" s="10"/>
      <c r="H112" s="10"/>
      <c r="I112" s="10"/>
      <c r="J112" s="10"/>
      <c r="K112" s="10"/>
      <c r="L112" s="10"/>
      <c r="M112" s="15"/>
      <c r="N112" s="34"/>
    </row>
    <row r="113" spans="6:14" ht="12.75" thickBot="1">
      <c r="F113" s="35"/>
      <c r="G113" s="36"/>
      <c r="H113" s="36"/>
      <c r="I113" s="36"/>
      <c r="J113" s="36"/>
      <c r="K113" s="36"/>
      <c r="L113" s="36"/>
      <c r="M113" s="37"/>
      <c r="N113" s="38"/>
    </row>
  </sheetData>
  <sheetProtection/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UK Debt Management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BrownK</dc:creator>
  <cp:keywords/>
  <dc:description/>
  <cp:lastModifiedBy>John Ashcroft</cp:lastModifiedBy>
  <dcterms:created xsi:type="dcterms:W3CDTF">2011-05-09T16:45:59Z</dcterms:created>
  <dcterms:modified xsi:type="dcterms:W3CDTF">2013-06-09T09:19:10Z</dcterms:modified>
  <cp:category/>
  <cp:version/>
  <cp:contentType/>
  <cp:contentStatus/>
</cp:coreProperties>
</file>